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q68588\Downloads\"/>
    </mc:Choice>
  </mc:AlternateContent>
  <bookViews>
    <workbookView xWindow="0" yWindow="0" windowWidth="19200" windowHeight="7050"/>
  </bookViews>
  <sheets>
    <sheet name="COVID_Approp_Summary" sheetId="20" r:id="rId1"/>
    <sheet name="COVID_Approp_ByProgSvcArea" sheetId="21" r:id="rId2"/>
  </sheets>
  <definedNames>
    <definedName name="ExternalData_1" localSheetId="1" hidden="1">COVID_Approp_ByProgSvcArea!$A$3:$AB$133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6" i="21" l="1"/>
  <c r="AB137" i="21" s="1"/>
  <c r="S112" i="20"/>
  <c r="S113" i="20" l="1"/>
  <c r="S114" i="20" s="1"/>
  <c r="AB138" i="21"/>
  <c r="S110" i="20" l="1"/>
  <c r="K4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AB134" i="21"/>
  <c r="K4" i="21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</calcChain>
</file>

<file path=xl/sharedStrings.xml><?xml version="1.0" encoding="utf-8"?>
<sst xmlns="http://schemas.openxmlformats.org/spreadsheetml/2006/main" count="3289" uniqueCount="685">
  <si>
    <t>Fiscal Year</t>
  </si>
  <si>
    <t>Adjustment Title</t>
  </si>
  <si>
    <t>Agency Code</t>
  </si>
  <si>
    <t>Agency Name</t>
  </si>
  <si>
    <t>Adj ID</t>
  </si>
  <si>
    <t>Budget Type</t>
  </si>
  <si>
    <t>Program Code</t>
  </si>
  <si>
    <t>Program Title</t>
  </si>
  <si>
    <t>Project Code</t>
  </si>
  <si>
    <t>Project Title</t>
  </si>
  <si>
    <t>Service Area Code</t>
  </si>
  <si>
    <t>Service Area Name</t>
  </si>
  <si>
    <t>Dollars</t>
  </si>
  <si>
    <t>Administrative and Support Services</t>
  </si>
  <si>
    <t>General Management and Direction</t>
  </si>
  <si>
    <t>P - Appropriation transfer NGF to NGF</t>
  </si>
  <si>
    <t>H - Other nongeneral fund adjustment</t>
  </si>
  <si>
    <t>G - Nongeneral fund revenue adjustment</t>
  </si>
  <si>
    <t>F - Sum sufficient appropriation</t>
  </si>
  <si>
    <t>Department of Military Affairs</t>
  </si>
  <si>
    <t>Higher Education Student Financial Assistance</t>
  </si>
  <si>
    <t>Department of Emergency Management</t>
  </si>
  <si>
    <t>Emergency Response and Recovery</t>
  </si>
  <si>
    <t>Disaster Recovery Services</t>
  </si>
  <si>
    <t>Emergency Preparedness</t>
  </si>
  <si>
    <t>Information Technology Services</t>
  </si>
  <si>
    <t>Emergency Preparedness and Response</t>
  </si>
  <si>
    <t>State Health Services</t>
  </si>
  <si>
    <t>Financial Assistance to Localities - General</t>
  </si>
  <si>
    <t>Financial Assistance for Educational, Cultural, Community, and Artistic Affairs</t>
  </si>
  <si>
    <t>Department of Accounts Transfer Payments</t>
  </si>
  <si>
    <t>Financial Assistance to Localities for Pandemic Response</t>
  </si>
  <si>
    <t>Department of Housing and Community Development</t>
  </si>
  <si>
    <t>Housing Assistance Services</t>
  </si>
  <si>
    <t>Homeless Assistance</t>
  </si>
  <si>
    <t>Housing Assistance</t>
  </si>
  <si>
    <t>Economic Development Services</t>
  </si>
  <si>
    <t>Virginia Employment Commission</t>
  </si>
  <si>
    <t>Workforce Systems Services</t>
  </si>
  <si>
    <t>Unemployment Insurance Services</t>
  </si>
  <si>
    <t>Fed Fund-1St Week - Covid-19</t>
  </si>
  <si>
    <t>CARES 2020 Act Adjustment</t>
  </si>
  <si>
    <t>Pandemicunemployasst-Covid-19</t>
  </si>
  <si>
    <t>Pndmcemrgunemploycomp-Covid-19</t>
  </si>
  <si>
    <t>Financial Assistance for Supplemental Assistance Services</t>
  </si>
  <si>
    <t>Department of General Services</t>
  </si>
  <si>
    <t>Pblchlthcrisisrspns - Covid-19</t>
  </si>
  <si>
    <t>Direct Aid to Public Education</t>
  </si>
  <si>
    <t>Federal Education Assistance Programs</t>
  </si>
  <si>
    <t>Federal Assistance to Local Education Programs</t>
  </si>
  <si>
    <t>Chldntrtnprggrntstost-Covid-19</t>
  </si>
  <si>
    <t>ESSER distributions to LEAs</t>
  </si>
  <si>
    <t>Esf-Elem&amp;Ssemerrlf Fd-Covid-19</t>
  </si>
  <si>
    <t>Department of Education, Central Office Operations</t>
  </si>
  <si>
    <t>Instructional Services</t>
  </si>
  <si>
    <t>Program Administration and Assistance for Instructional Services</t>
  </si>
  <si>
    <t>Residential Services</t>
  </si>
  <si>
    <t>Financial Assistance For Educational and General Services</t>
  </si>
  <si>
    <t>Sponsored Programs</t>
  </si>
  <si>
    <t>Higher Education Auxiliary Enterprises</t>
  </si>
  <si>
    <t>Edustabfund-Institutn-Covid-19</t>
  </si>
  <si>
    <t>Higher Education Instruction</t>
  </si>
  <si>
    <t>General Academic Instruction</t>
  </si>
  <si>
    <t>Scholarships</t>
  </si>
  <si>
    <t>Edustabfund-Students-Covid-19</t>
  </si>
  <si>
    <t>Caresactrlffd-General-Covid-19</t>
  </si>
  <si>
    <t>Higher Education Institutional Support</t>
  </si>
  <si>
    <t>General Administrative Services</t>
  </si>
  <si>
    <t>Virginia State University</t>
  </si>
  <si>
    <t>Norfolk State University</t>
  </si>
  <si>
    <t>Longwood University</t>
  </si>
  <si>
    <t>University of Mary Washington</t>
  </si>
  <si>
    <t>Radford University</t>
  </si>
  <si>
    <t>Virginia Commonwealth University</t>
  </si>
  <si>
    <t>University of Virginia's College at Wise</t>
  </si>
  <si>
    <t>George Mason University</t>
  </si>
  <si>
    <t>Virginia Community College System</t>
  </si>
  <si>
    <t>Transfer Families First and CARES Act appropriation to reflect anticipated spending</t>
  </si>
  <si>
    <t>Department for Aging and Rehabilitative Services</t>
  </si>
  <si>
    <t>Individual Care Services</t>
  </si>
  <si>
    <t xml:space="preserve">Financial Assistance for Local Services to the Elderly </t>
  </si>
  <si>
    <t>Supportivesrvt3Bofoaa-Covid-19</t>
  </si>
  <si>
    <t>Fmlycrgvsupprgt3E-Oaa-Covid-19</t>
  </si>
  <si>
    <t>Ombudsman Prog T7-Oaa-Covid-19</t>
  </si>
  <si>
    <t>Nutritional Services</t>
  </si>
  <si>
    <t xml:space="preserve">Delivery of Meals to Home-Bound Individuals </t>
  </si>
  <si>
    <t>Nutritionsrvcsttleiii-Covid-19</t>
  </si>
  <si>
    <t>Rights and Protection for the Elderly</t>
  </si>
  <si>
    <t>Appropriate federal Title III-E funds for family caregiver support in response to COVID-19</t>
  </si>
  <si>
    <t>Appropriate federal funds for Title III-C nutrition programs in response to COVID-19</t>
  </si>
  <si>
    <t xml:space="preserve">Meals Served in Group Settings </t>
  </si>
  <si>
    <t>Appropriate federal funds for Title VII ombudsman program in response to COVID-19</t>
  </si>
  <si>
    <t>Appropriate federal Title III-B funds for supportive services in response to COVID-19</t>
  </si>
  <si>
    <t>Adult Programs and Services</t>
  </si>
  <si>
    <t>No Wrong Door Initiative</t>
  </si>
  <si>
    <t>Department of Agriculture and Consumer Services</t>
  </si>
  <si>
    <t>Department of Small Business and Supplier Diversity</t>
  </si>
  <si>
    <t>Financial Services for Economic Development</t>
  </si>
  <si>
    <t>Department of Rail and Public Transportation</t>
  </si>
  <si>
    <t>Financial Assistance for Public Transportation</t>
  </si>
  <si>
    <t>Public Transportation Programs</t>
  </si>
  <si>
    <t>Caresact-Rur Areaform-Covid-19</t>
  </si>
  <si>
    <t>Department of Health</t>
  </si>
  <si>
    <t>Communicable Disease Prevention and Control</t>
  </si>
  <si>
    <t>Women, Infants, and Children (WIC) and Community Nutrition Services</t>
  </si>
  <si>
    <t>Financial Assistance to Community Human Services Organizations</t>
  </si>
  <si>
    <t>Community Health Services</t>
  </si>
  <si>
    <t>Local Communicable Disease Investigation, Treatment, and Control</t>
  </si>
  <si>
    <t>Disease Investigation and Control Services</t>
  </si>
  <si>
    <t>Request Appropriation for Epidemiology and Laboratory Capacity Supplemental Award for COVID-19</t>
  </si>
  <si>
    <t>Epi&amp;Labcpctyinfctsdis-Covid-19</t>
  </si>
  <si>
    <t>Natlbioterhosppreppgm-Covid-19</t>
  </si>
  <si>
    <t>Department of Medical Assistance Services</t>
  </si>
  <si>
    <t>Department of Social Services</t>
  </si>
  <si>
    <t>Emergency and Energy Assistance</t>
  </si>
  <si>
    <t>Appropriate LIHEAP CARES Act funding</t>
  </si>
  <si>
    <t>Low Inc Home Engy Ast-Covid-19</t>
  </si>
  <si>
    <t>Program Management Services</t>
  </si>
  <si>
    <t>Central Administration and Quality Assurance for Benefit Programs</t>
  </si>
  <si>
    <t>Financial Assistance for Local Social Services Staff</t>
  </si>
  <si>
    <t>Local Staff and Operations</t>
  </si>
  <si>
    <t>Community Action Agencies</t>
  </si>
  <si>
    <t>Comm Serv Block Grant-Covid-19</t>
  </si>
  <si>
    <t>Financial Assistance for Self-Sufficiency Programs and Services</t>
  </si>
  <si>
    <t>At-Risk Child Care Subsidies</t>
  </si>
  <si>
    <t>Chldcr&amp;Dvlpmntblckgrt-Covid-19</t>
  </si>
  <si>
    <t>Department of Corrections</t>
  </si>
  <si>
    <t>Payments for Special or Unanticipated Expenditures</t>
  </si>
  <si>
    <t>Fund Detail Code</t>
  </si>
  <si>
    <t>Health and Human Resources</t>
  </si>
  <si>
    <t>Immunization Program</t>
  </si>
  <si>
    <t>Local Immunization Services</t>
  </si>
  <si>
    <t>Domestic Violence Prevention and Support Activities</t>
  </si>
  <si>
    <t>Public Safety and Homeland Security</t>
  </si>
  <si>
    <t>Finance</t>
  </si>
  <si>
    <t>Commerce and Trade</t>
  </si>
  <si>
    <t>Appropriation Increase</t>
  </si>
  <si>
    <t>Transfers</t>
  </si>
  <si>
    <t>Sec Area Cd</t>
  </si>
  <si>
    <t>Sec Area Sort</t>
  </si>
  <si>
    <t>Agy Sort</t>
  </si>
  <si>
    <t>Agency</t>
  </si>
  <si>
    <t>Adjustment Type</t>
  </si>
  <si>
    <t>Program</t>
  </si>
  <si>
    <t>Service Area</t>
  </si>
  <si>
    <t>Fund Title</t>
  </si>
  <si>
    <t>COVID-19 Fund</t>
  </si>
  <si>
    <t>Fund</t>
  </si>
  <si>
    <t>Appropriated Amount</t>
  </si>
  <si>
    <t>10110</t>
  </si>
  <si>
    <t>Caresactrlffd-General-Covid-19 (10110)</t>
  </si>
  <si>
    <t>Department of Emergency Management (127)</t>
  </si>
  <si>
    <t>Emergency Response and Recovery (776)</t>
  </si>
  <si>
    <t>Disaster Recovery Services (77604)</t>
  </si>
  <si>
    <t>Department of Accounts Transfer Payments (162)</t>
  </si>
  <si>
    <t>Financial Assistance to Localities - General (728)</t>
  </si>
  <si>
    <t>Financial Assistance to Localities for Pandemic Response (72821)</t>
  </si>
  <si>
    <t>Department of Housing and Community Development (165)</t>
  </si>
  <si>
    <t>Housing Assistance Services (458)</t>
  </si>
  <si>
    <t>Homeless Assistance (45804)</t>
  </si>
  <si>
    <t>Housing Assistance (45801)</t>
  </si>
  <si>
    <t>Department of Small Business and Supplier Diversity (350)</t>
  </si>
  <si>
    <t>Economic Development Services (534)</t>
  </si>
  <si>
    <t>Financial Services for Economic Development (53423)</t>
  </si>
  <si>
    <t>Department of Health (601)</t>
  </si>
  <si>
    <t>Community Health Services (440)</t>
  </si>
  <si>
    <t>Local Communicable Disease Investigation, Treatment, and Control (44014)</t>
  </si>
  <si>
    <t>Communicable Disease Prevention and Control (405)</t>
  </si>
  <si>
    <t>Disease Investigation and Control Services (40505)</t>
  </si>
  <si>
    <t>Secretarial Area</t>
  </si>
  <si>
    <t>Total</t>
  </si>
  <si>
    <t>Appropriated Amounts</t>
  </si>
  <si>
    <t>WorkItem ID</t>
  </si>
  <si>
    <t>PB Rpt Link</t>
  </si>
  <si>
    <t>BEX ID -LINK</t>
  </si>
  <si>
    <t>0009 - CARES Act Appropriation Request</t>
  </si>
  <si>
    <t>DDC8EECA-1EF8-44A6-BD38-9AA262173F6F</t>
  </si>
  <si>
    <t>0006 - CARES Act Appropriation Request</t>
  </si>
  <si>
    <t>D74273DC-FC5D-4E45-8EEE-D913944089DC</t>
  </si>
  <si>
    <t>0005 - CARES Act Appropriation Request</t>
  </si>
  <si>
    <t>0B091B60-B318-415F-BC98-040ED33E063A</t>
  </si>
  <si>
    <t>0004 - CARES Act Appropriation Request</t>
  </si>
  <si>
    <t>CA4BF9C5-9EF9-4F46-AC08-2E2FBC764FBD</t>
  </si>
  <si>
    <t>0003 - CARES Act Appropriation - $7,374,110.55 - COVID-19</t>
  </si>
  <si>
    <t>62B5CA6A-881E-486E-8F5D-CB1DF69259D8</t>
  </si>
  <si>
    <t>Coronavirus Relief Fund FY 2021 Local Distribution Appropriation</t>
  </si>
  <si>
    <t>2C661DB1-CD13-4A7F-88E3-AADF3BE869FC</t>
  </si>
  <si>
    <t>Homelessness Sheltering Program - CRF COVID</t>
  </si>
  <si>
    <t>40DF13AD-CFB2-43BC-B510-DAE8F9DC6312</t>
  </si>
  <si>
    <t>Rent and Mortgage Assistance Program - CRF COVID</t>
  </si>
  <si>
    <t>1FEC3176-BD8A-425A-A7FC-A1BFB142D9B8</t>
  </si>
  <si>
    <t>COVID-19 Adjustment</t>
  </si>
  <si>
    <t>0BFB9DE4-CA81-4A38-B6DE-F9BBDE768423</t>
  </si>
  <si>
    <t>A1B76D9F-E5FE-4697-A88D-77928DD43916</t>
  </si>
  <si>
    <t>3A8A33D4-BF16-4354-A386-C8C49B29BEED</t>
  </si>
  <si>
    <t>C7BDD58C-F17D-47DD-B579-8619556D3B51</t>
  </si>
  <si>
    <t>69EF8595-352E-473E-9E00-06CB03DECFE9</t>
  </si>
  <si>
    <t>ESSER Adminstrative Funding CARES</t>
  </si>
  <si>
    <t>7ED1B7F2-4D1F-4A63-A65B-364297DC1A6D</t>
  </si>
  <si>
    <t>Appropriate federal funds for Virginia No Wrong Door System Critical Relief in response to COVID-19</t>
  </si>
  <si>
    <t>9ECB7C32-1272-4C1A-A7FB-6ACE286CCA43</t>
  </si>
  <si>
    <t>5396CDF7-93FE-4DBD-9065-BA3FF15582A9</t>
  </si>
  <si>
    <t>20C73F40-12D3-4094-92B4-EEA19A549A09</t>
  </si>
  <si>
    <t>F0992886-69BC-488C-9524-3F98BE012F2E</t>
  </si>
  <si>
    <t>115F22CD-010C-4623-AE75-47F3A65902AD</t>
  </si>
  <si>
    <t>Reverses BEX.2021.262.36612</t>
  </si>
  <si>
    <t>3ED5288F-D36B-4208-9A49-222DE37782BF</t>
  </si>
  <si>
    <t>C7C8F205-BB2B-4C54-89CE-D081217CF29B</t>
  </si>
  <si>
    <t>Relief Grant for Small Businesses - CRF COVID</t>
  </si>
  <si>
    <t>38D3B74C-5D5B-4F7E-942D-CC1C75DF9B22</t>
  </si>
  <si>
    <t>To Establish New Appropriation for FTA 5311 CARES Act Operating Grant</t>
  </si>
  <si>
    <t>81F4FC69-1B41-4789-BCC3-CC4F75288E00</t>
  </si>
  <si>
    <t>Coronavirus Relief Fund Request: COVID Testing Funding</t>
  </si>
  <si>
    <t>4A877724-BAFF-4D8A-A58C-DE1BB35A1874</t>
  </si>
  <si>
    <t>BE9F04A8-8787-4616-9413-BC1F6B286288</t>
  </si>
  <si>
    <t>Request Appropriaition for COVID-19 Crisis Response Federal Award Fund 10020</t>
  </si>
  <si>
    <t>3CD680B1-CBBB-4AE1-8F42-417C5F46C6A5</t>
  </si>
  <si>
    <t>Request Appropriation for COVID-19 Immunization and Vaccines for Children Fund 10330</t>
  </si>
  <si>
    <t>2831F668-162F-4F29-8485-B647FF82C92C</t>
  </si>
  <si>
    <t>F00F7364-F39B-49C0-ABC7-39FE4D85DF3C</t>
  </si>
  <si>
    <t>Request Appropriation for Fund 10130 for COVID-19 Hospital Preparedness Grant</t>
  </si>
  <si>
    <t>5D843C86-70AC-4EE0-9E91-46310D22B6F0</t>
  </si>
  <si>
    <t>Increase Appropriation for CACFP Supplemental Award for COVID-19</t>
  </si>
  <si>
    <t>91E7AFDB-8DD1-4667-B973-52B5A404E42B</t>
  </si>
  <si>
    <t>Coronavirus Relief Fund Request: Support for Long Term Care Facilities</t>
  </si>
  <si>
    <t>97524363-7737-4DD6-B97E-D0B012653DE1</t>
  </si>
  <si>
    <t>Coronavirus Relief Fund Request: PPE for Consumer Directed Personal Care Attendants</t>
  </si>
  <si>
    <t>2E46ADC4-3561-4DED-AFDC-669B9A76E56C</t>
  </si>
  <si>
    <t xml:space="preserve">Appropriate FY2021 Domestic Violence CARES Act Funding </t>
  </si>
  <si>
    <t>8EAB138E-0315-47AC-8E75-FCADDFB98446</t>
  </si>
  <si>
    <t>Appropriate Child Care Development Block Grant CARES Act Funding</t>
  </si>
  <si>
    <t>907FAD35-50D4-4921-99BF-F21C8EB056F9</t>
  </si>
  <si>
    <t>Re-appropriate Child Care Development Block Grant CARES Act Funding</t>
  </si>
  <si>
    <t>D0A4C1C4-0E94-4546-8310-41695F6DA7AD</t>
  </si>
  <si>
    <t>C376D99E-11D9-4694-8B81-D6EAAD3A5C42</t>
  </si>
  <si>
    <t>Appropriate CARES Act CSBG supplemental funding in FY 2021</t>
  </si>
  <si>
    <t>5007DA47-AE39-4D28-A419-B48525F30EB0</t>
  </si>
  <si>
    <t>Aging-T4/2Dscrtnryprj-Covid-19</t>
  </si>
  <si>
    <t>Immnztnvaccinechldren-Covid-19</t>
  </si>
  <si>
    <t>Special Non-Medicaid Expenditures</t>
  </si>
  <si>
    <t>Fmlyviolncprvntn/Svcs-Covid-19</t>
  </si>
  <si>
    <t>Prison Medical and Clinical Services</t>
  </si>
  <si>
    <t>Department of Corrections-managed Facility Healthcare Costs</t>
  </si>
  <si>
    <t>Department of Medical Assistance Services (602)</t>
  </si>
  <si>
    <t>Emergency Preparedness (775)</t>
  </si>
  <si>
    <t>Emergency Preparedness and Response (77504)</t>
  </si>
  <si>
    <t>Payments for Special or Unanticipated Expenditures (758)</t>
  </si>
  <si>
    <t>Special Non-Medicaid Expenditures (75808)</t>
  </si>
  <si>
    <t>http://publicreports.dpb.virginia.gov/rdPage.aspx?rdReport=OB_DocView&amp;Param1=1FEC3176-BD8A-425A-A7FC-A1BFB142D9B8</t>
  </si>
  <si>
    <t>http://publicreports.dpb.virginia.gov/rdPage.aspx?rdReport=OB_DocView&amp;Param1=40DF13AD-CFB2-43BC-B510-DAE8F9DC6312</t>
  </si>
  <si>
    <t>http://publicreports.dpb.virginia.gov/rdPage.aspx?rdReport=OB_DocView&amp;Param1=38D3B74C-5D5B-4F7E-942D-CC1C75DF9B22</t>
  </si>
  <si>
    <t>http://publicreports.dpb.virginia.gov/rdPage.aspx?rdReport=OB_DocView&amp;Param1=2C661DB1-CD13-4A7F-88E3-AADF3BE869FC</t>
  </si>
  <si>
    <t>http://publicreports.dpb.virginia.gov/rdPage.aspx?rdReport=OB_DocView&amp;Param1=4A877724-BAFF-4D8A-A58C-DE1BB35A1874</t>
  </si>
  <si>
    <t>http://publicreports.dpb.virginia.gov/rdPage.aspx?rdReport=OB_DocView&amp;Param1=2E46ADC4-3561-4DED-AFDC-669B9A76E56C</t>
  </si>
  <si>
    <t>http://publicreports.dpb.virginia.gov/rdPage.aspx?rdReport=OB_DocView&amp;Param1=97524363-7737-4DD6-B97E-D0B012653DE1</t>
  </si>
  <si>
    <t>http://publicreports.dpb.virginia.gov/rdPage.aspx?rdReport=OB_DocView&amp;Param1=62B5CA6A-881E-486E-8F5D-CB1DF69259D8</t>
  </si>
  <si>
    <t>http://publicreports.dpb.virginia.gov/rdPage.aspx?rdReport=OB_DocView&amp;Param1=CA4BF9C5-9EF9-4F46-AC08-2E2FBC764FBD</t>
  </si>
  <si>
    <t>http://publicreports.dpb.virginia.gov/rdPage.aspx?rdReport=OB_DocView&amp;Param1=0B091B60-B318-415F-BC98-040ED33E063A</t>
  </si>
  <si>
    <t>http://publicreports.dpb.virginia.gov/rdPage.aspx?rdReport=OB_DocView&amp;Param1=D74273DC-FC5D-4E45-8EEE-D913944089DC</t>
  </si>
  <si>
    <t>http://publicreports.dpb.virginia.gov/rdPage.aspx?rdReport=OB_DocView&amp;Param1=DDC8EECA-1EF8-44A6-BD38-9AA262173F6F</t>
  </si>
  <si>
    <t>Virginia State Bar</t>
  </si>
  <si>
    <t>Legal Defense</t>
  </si>
  <si>
    <t>Indigent Defense, Civil</t>
  </si>
  <si>
    <t xml:space="preserve"> CARES Act Appropriation Transfer - COVID-19</t>
  </si>
  <si>
    <t>Defense Preparedness</t>
  </si>
  <si>
    <t>Armories Operations and Maintenance</t>
  </si>
  <si>
    <t>0014 - CARES Act Appropriation Request</t>
  </si>
  <si>
    <t>CARES Act Appropriation transfer - $104,893.40 - Payment to DMA</t>
  </si>
  <si>
    <t>0010 - CARES Act Appropriation Request</t>
  </si>
  <si>
    <t>Other Enterprise Functions</t>
  </si>
  <si>
    <t>Rollover Higher Education Emergency Relief Fund: Students</t>
  </si>
  <si>
    <t>Higher Education Emergency Relief Fund: HBCU</t>
  </si>
  <si>
    <t>Histblackcollgs&amp;Univ-Covid-19</t>
  </si>
  <si>
    <t>Education Stabilization Fund - Students</t>
  </si>
  <si>
    <t>Education Stabilization Fund - Institution</t>
  </si>
  <si>
    <t>CARES Act Strengthening HBCUs and HBGI Prgm</t>
  </si>
  <si>
    <t>Reappropriate CARES ACT Institutional Funds</t>
  </si>
  <si>
    <t>Coronavirus Relief Fund Re-Appropriation Request: Section 18004(a)(1) - Req. 01</t>
  </si>
  <si>
    <t>Reappropriate 03440 Ed Stabilization Fund-Students</t>
  </si>
  <si>
    <t>Request Transfer of Appropriation Between Programs</t>
  </si>
  <si>
    <t>Food Services</t>
  </si>
  <si>
    <t>Request for Re-appropriation of Federal CARES Act Education Stabilization Funds-Institutional Portion</t>
  </si>
  <si>
    <t>Request for Re-appropriation of Federal CARES Act Education Stabilization Fund-Student Distribution</t>
  </si>
  <si>
    <t>Reappropriate FY2020 COVID Student Financial Aid funding</t>
  </si>
  <si>
    <t>CARES Act-Education Stabilization-Institutional Aid</t>
  </si>
  <si>
    <t>CARES Act-HEER-Student Aid_FY2021</t>
  </si>
  <si>
    <t>Distribution of USDA Donated Food</t>
  </si>
  <si>
    <t>Coronavirus Relief Fund Request: Contact Tracing Staff FY21 Remaining Authorization</t>
  </si>
  <si>
    <t>Request Appropriation for Fund 10130 for Second COVID-19 Hospital Preparedness Grant</t>
  </si>
  <si>
    <t>Request Appropriation for Violence and Injury Prevention Program COVID Fund 10360</t>
  </si>
  <si>
    <t>Injury and Violence Prevention</t>
  </si>
  <si>
    <t>Injryprvctrlrsrchcomm-Covid-19</t>
  </si>
  <si>
    <t>Request Fund 10140 Appropriation for Program 405 for Ryan White COVID 19 Grant</t>
  </si>
  <si>
    <t>HIV/AIDS Prevention and Treatment Services</t>
  </si>
  <si>
    <t>Ryanwhthiv/Aidsprgptb-Covid-19</t>
  </si>
  <si>
    <t xml:space="preserve"> Coronavirus Relief Fund Request: Emergency Food Supply Packages</t>
  </si>
  <si>
    <t>Other Payments to Human Services Organizations</t>
  </si>
  <si>
    <t>Appropriate Office of Refugee Resettlement COVID-19 supplemental funding</t>
  </si>
  <si>
    <t>Central Administration and Quality Assurance for Community Programs</t>
  </si>
  <si>
    <t>Ref Spprt Svcs Prog-Covid-19</t>
  </si>
  <si>
    <t>Resettlement Assistance</t>
  </si>
  <si>
    <t>Health Research, Planning, and Coordination</t>
  </si>
  <si>
    <t>2E202031-AB5F-4FAD-BFBB-10F466276300</t>
  </si>
  <si>
    <t>A0E910DB-2BD8-4E1A-AA3C-77F9E49B7717</t>
  </si>
  <si>
    <t>C1BC9B78-0D5A-41D0-997D-7AC4975EABA4</t>
  </si>
  <si>
    <t>3F2CE0A5-15AF-4EC4-9125-BDA014DB1796</t>
  </si>
  <si>
    <t>D26F7917-7ED8-4D69-9BC3-25F43D057CAE</t>
  </si>
  <si>
    <t>0B055BB0-265C-4492-92EC-C02232FEE301</t>
  </si>
  <si>
    <t>C7938682-1BF1-44FB-9399-EDFCA831A2F5</t>
  </si>
  <si>
    <t>61C5476B-7FCD-4E19-8EA8-95ECE20D708D</t>
  </si>
  <si>
    <t>E8B2107E-A918-49EF-AFBC-12FE6DC7162F</t>
  </si>
  <si>
    <t>58024B38-47DB-4D16-8CED-A56F3ED83A9D</t>
  </si>
  <si>
    <t>9BF6B687-32F4-44C3-BFDB-C619CB657296</t>
  </si>
  <si>
    <t>31B45BB1-40F7-4BD0-B4A0-666DC23EB21A</t>
  </si>
  <si>
    <t>C2629A4F-C5A8-4CD0-8D9D-C61F758DD571</t>
  </si>
  <si>
    <t>156F1FA7-F70D-4A09-B9CC-6769FAE11D07</t>
  </si>
  <si>
    <t>316DD283-5791-45B6-9BBA-6A0801437D51</t>
  </si>
  <si>
    <t>6E28CBA8-DCBF-42EF-8D48-40ABBB696DF2</t>
  </si>
  <si>
    <t>1F1F9612-AD05-4E68-AA7A-A6D78E3F6CBA</t>
  </si>
  <si>
    <t>9149F293-738E-40DC-8E16-2847196BCB5C</t>
  </si>
  <si>
    <t>E71AB368-0379-4E22-97D2-B5C90AAC52B7</t>
  </si>
  <si>
    <t>521748F0-1E66-4B6A-A5F7-6BC409A2B54B</t>
  </si>
  <si>
    <t>B5F9CB01-9D43-4F70-BA9D-0A0494CB4194</t>
  </si>
  <si>
    <t>C3BBC644-BADF-47A3-A357-77B948AE7BF6</t>
  </si>
  <si>
    <t>C065BBD2-BF48-4E1E-A35F-1FEDF090B17B</t>
  </si>
  <si>
    <t>8841F06E-4BF6-42A1-9D2E-BE5C82DB29CD</t>
  </si>
  <si>
    <t>Department of Social Services (765)</t>
  </si>
  <si>
    <t>Financial Assistance to Community Human Services Organizations (492)</t>
  </si>
  <si>
    <t>Other Payments to Human Services Organizations (49203)</t>
  </si>
  <si>
    <t>http://publicreports.dpb.virginia.gov/rdPage.aspx?rdReport=OB_DocView&amp;Param1=C065BBD2-BF48-4E1E-A35F-1FEDF090B17B</t>
  </si>
  <si>
    <t>http://publicreports.dpb.virginia.gov/rdPage.aspx?rdReport=OB_DocView&amp;Param1=3F2CE0A5-15AF-4EC4-9125-BDA014DB1796</t>
  </si>
  <si>
    <t>http://publicreports.dpb.virginia.gov/rdPage.aspx?rdReport=OB_DocView&amp;Param1=A0E910DB-2BD8-4E1A-AA3C-77F9E49B7717</t>
  </si>
  <si>
    <t>COVID-19 Increase to 07007</t>
  </si>
  <si>
    <t>Fund 10110 - FY 2021 CaresActRlfFd-Covid-19</t>
  </si>
  <si>
    <t>Laboratory Services</t>
  </si>
  <si>
    <t>Statewide Laboratory Services</t>
  </si>
  <si>
    <t>Fund 10020 - FY 2021 PblcHlthCrisisRspns - COVID-19</t>
  </si>
  <si>
    <t>Rollover Higher Education Emergency Relief Fund: Institution</t>
  </si>
  <si>
    <t>Increase Appropriation and Allotment for CARES Act - The National Endowment for the Humanities Grant</t>
  </si>
  <si>
    <t>Promohumanityteaching-Covid-19</t>
  </si>
  <si>
    <t>Increase Appropriation and Allotment for CARES Act Funding for DSS ATC Grant</t>
  </si>
  <si>
    <t>Transfer Appropriation Between Programs</t>
  </si>
  <si>
    <t>CARES Act-Strengthening Instituions Aid</t>
  </si>
  <si>
    <t>Strngthning Inst Prgm-Covid-19</t>
  </si>
  <si>
    <t>Provide CRF appropriation for agriculture surplus system to support farmers</t>
  </si>
  <si>
    <t>Appropriate additional CRF for emergency food supply packages</t>
  </si>
  <si>
    <t>Coronavirus Relief Funds: Multi-state POC Antigen Test Procurement</t>
  </si>
  <si>
    <t>Coronavirus Relief Funds: Environmental Health Staff for EO Enforcement</t>
  </si>
  <si>
    <t>Restaurant and Food Safety, Well and Septic Permitting and Other Environmental Health Services</t>
  </si>
  <si>
    <t>Transfer COVID fund 10020 appropriation to DCLS per MOA</t>
  </si>
  <si>
    <t>AD5C94FF-754D-4615-ACE3-118774F8CD3A</t>
  </si>
  <si>
    <t>5F866025-8C19-41D8-8D35-281ADF79A8E0</t>
  </si>
  <si>
    <t>F4CA90F3-F03F-4A80-A28E-07DE8F2AEF00</t>
  </si>
  <si>
    <t>CF139668-938E-49A5-9F70-79B8D05241BC</t>
  </si>
  <si>
    <t>C98A7AF9-7DE0-44DC-B8AA-3C12EDBE27C5</t>
  </si>
  <si>
    <t>7ABA133C-C48C-4C12-BE3D-21EB53AD76E4</t>
  </si>
  <si>
    <t>C6929EFD-50F9-486A-820F-6344BE38A551</t>
  </si>
  <si>
    <t>5AAE70A8-6FA6-4BFC-A4CE-F11D2AC9DD1E</t>
  </si>
  <si>
    <t>D65B09A4-E608-4BA8-84B9-0763BB1AC98B</t>
  </si>
  <si>
    <t>FCC1DCD0-161B-4E95-B8C2-88615FAC1FDD</t>
  </si>
  <si>
    <t>80094AF3-170A-4E57-A91A-DCCEED51E365</t>
  </si>
  <si>
    <t>EF8F16DD-0954-41B1-93E7-91894B831A5A</t>
  </si>
  <si>
    <t>7630EE5A-16B6-428D-A3FC-CB8B88EA316E</t>
  </si>
  <si>
    <t>A5F0C8D4-BCDA-4932-9E4A-3951563B3CD5</t>
  </si>
  <si>
    <t>Administration</t>
  </si>
  <si>
    <t>Department of General Services (194)</t>
  </si>
  <si>
    <t>http://publicreports.dpb.virginia.gov/rdPage.aspx?rdReport=OB_DocView&amp;Param1=5F866025-8C19-41D8-8D35-281ADF79A8E0</t>
  </si>
  <si>
    <t>Agriculture and Forestry</t>
  </si>
  <si>
    <t>Department of Agriculture and Consumer Services (301)</t>
  </si>
  <si>
    <t>http://publicreports.dpb.virginia.gov/rdPage.aspx?rdReport=OB_DocView&amp;Param1=80094AF3-170A-4E57-A91A-DCCEED51E365</t>
  </si>
  <si>
    <t>http://publicreports.dpb.virginia.gov/rdPage.aspx?rdReport=OB_DocView&amp;Param1=FCC1DCD0-161B-4E95-B8C2-88615FAC1FDD</t>
  </si>
  <si>
    <t>http://publicreports.dpb.virginia.gov/rdPage.aspx?rdReport=OB_DocView&amp;Param1=EF8F16DD-0954-41B1-93E7-91894B831A5A</t>
  </si>
  <si>
    <t>http://publicreports.dpb.virginia.gov/rdPage.aspx?rdReport=OB_DocView&amp;Param1=7630EE5A-16B6-428D-A3FC-CB8B88EA316E</t>
  </si>
  <si>
    <t>Laboratory Services (726)</t>
  </si>
  <si>
    <t>Statewide Laboratory Services (72604)</t>
  </si>
  <si>
    <t>Nutritional Services (457)</t>
  </si>
  <si>
    <t>Distribution of USDA Donated Food (45708)</t>
  </si>
  <si>
    <t>Restaurant and Food Safety, Well and Septic Permitting and Other Environmental Health Services (44004)</t>
  </si>
  <si>
    <t>FY 2021 COVID-19 Appropriation Actions - By Program/Service Area</t>
  </si>
  <si>
    <t>10020</t>
  </si>
  <si>
    <t>Pblchlthcrisisrspns - Covid-19 (10020)</t>
  </si>
  <si>
    <t>Virginia Employment Commission (182)</t>
  </si>
  <si>
    <t>Workforce Systems Services (470)</t>
  </si>
  <si>
    <t>Unemployment Insurance Services (47002)</t>
  </si>
  <si>
    <t>07006</t>
  </si>
  <si>
    <t>07007</t>
  </si>
  <si>
    <t>Pndmcemrgunemploycomp-Covid-19 (07007)</t>
  </si>
  <si>
    <t>07008</t>
  </si>
  <si>
    <t>Pandemicunemployasst-Covid-19 (07008)</t>
  </si>
  <si>
    <t>07009</t>
  </si>
  <si>
    <t>Fed Fund-1St Week - Covid-19 (07009)</t>
  </si>
  <si>
    <t>Education</t>
  </si>
  <si>
    <t>Department of Education, Central Office Operations (201)</t>
  </si>
  <si>
    <t>Instructional Services (181)</t>
  </si>
  <si>
    <t>Program Administration and Assistance for Instructional Services (18102)</t>
  </si>
  <si>
    <t>10240</t>
  </si>
  <si>
    <t>Esf-Elem&amp;Ssemerrlf Fd-Covid-19 (10240)</t>
  </si>
  <si>
    <t>Direct Aid to Public Education (197)</t>
  </si>
  <si>
    <t>Federal Education Assistance Programs (179)</t>
  </si>
  <si>
    <t>Federal Assistance to Local Education Programs (17901)</t>
  </si>
  <si>
    <t>10150</t>
  </si>
  <si>
    <t>Chldntrtnprggrntstost-Covid-19 (10150)</t>
  </si>
  <si>
    <t>Longwood University (214)</t>
  </si>
  <si>
    <t>Financial Assistance For Educational and General Services (110)</t>
  </si>
  <si>
    <t>Sponsored Programs (11004)</t>
  </si>
  <si>
    <t>03290</t>
  </si>
  <si>
    <t>Chldcr&amp;Dvlpmntblckgrt-Covid-19 (03290)</t>
  </si>
  <si>
    <t>03360</t>
  </si>
  <si>
    <t>Promohumanityteaching-Covid-19 (03360)</t>
  </si>
  <si>
    <t>Norfolk State University (213)</t>
  </si>
  <si>
    <t>03370</t>
  </si>
  <si>
    <t>Histblackcollgs&amp;Univ-Covid-19 (03370)</t>
  </si>
  <si>
    <t>University of Virginia's College at Wise (246)</t>
  </si>
  <si>
    <t>Higher Education Instruction (101)</t>
  </si>
  <si>
    <t>General Academic Instruction (10110)</t>
  </si>
  <si>
    <t>03690</t>
  </si>
  <si>
    <t>Edustabfund-Institutn-Covid-19 (03690)</t>
  </si>
  <si>
    <t>Higher Education Auxiliary Enterprises (809)</t>
  </si>
  <si>
    <t>Food Services (80910)</t>
  </si>
  <si>
    <t>Residential Services (80930)</t>
  </si>
  <si>
    <t>Higher Education Institutional Support (106)</t>
  </si>
  <si>
    <t>General Administrative Services (10630)</t>
  </si>
  <si>
    <t>Virginia Community College System (260)</t>
  </si>
  <si>
    <t>03440</t>
  </si>
  <si>
    <t>Edustabfund-Students-Covid-19 (03440)</t>
  </si>
  <si>
    <t>03390</t>
  </si>
  <si>
    <t>Strngthning Inst Prgm-Covid-19 (03390)</t>
  </si>
  <si>
    <t>Virginia State University (212)</t>
  </si>
  <si>
    <t>Immunization Program (40502)</t>
  </si>
  <si>
    <t>10330</t>
  </si>
  <si>
    <t>Immnztnvaccinechldren-Covid-19 (10330)</t>
  </si>
  <si>
    <t>Local Immunization Services (44013)</t>
  </si>
  <si>
    <t>State Health Services (430)</t>
  </si>
  <si>
    <t>Injury and Violence Prevention (43016)</t>
  </si>
  <si>
    <t>10360</t>
  </si>
  <si>
    <t>Injryprvctrlrsrchcomm-Covid-19 (10360)</t>
  </si>
  <si>
    <t>10130</t>
  </si>
  <si>
    <t>Natlbioterhosppreppgm-Covid-19 (10130)</t>
  </si>
  <si>
    <t>10170</t>
  </si>
  <si>
    <t>Epi&amp;Labcpctyinfctsdis-Covid-19 (10170)</t>
  </si>
  <si>
    <t>Department for Aging and Rehabilitative Services (262)</t>
  </si>
  <si>
    <t>Individual Care Services (455)</t>
  </si>
  <si>
    <t>Financial Assistance for Local Services to the Elderly  (45504)</t>
  </si>
  <si>
    <t>10200</t>
  </si>
  <si>
    <t>Supportivesrvt3Bofoaa-Covid-19 (10200)</t>
  </si>
  <si>
    <t>10210</t>
  </si>
  <si>
    <t>Fmlycrgvsupprgt3E-Oaa-Covid-19 (10210)</t>
  </si>
  <si>
    <t>10220</t>
  </si>
  <si>
    <t>Ombudsman Prog T7-Oaa-Covid-19 (10220)</t>
  </si>
  <si>
    <t>Delivery of Meals to Home-Bound Individuals  (45703)</t>
  </si>
  <si>
    <t>10050</t>
  </si>
  <si>
    <t>Nutritionsrvcsttleiii-Covid-19 (10050)</t>
  </si>
  <si>
    <t>Meals Served in Group Settings  (45701)</t>
  </si>
  <si>
    <t>Rights and Protection for the Elderly (45506)</t>
  </si>
  <si>
    <t>Adult Programs and Services (468)</t>
  </si>
  <si>
    <t>No Wrong Door Initiative (46814)</t>
  </si>
  <si>
    <t>10230</t>
  </si>
  <si>
    <t>Aging-T4/2Dscrtnryprj-Covid-19 (10230)</t>
  </si>
  <si>
    <t>Community Action Agencies (49201)</t>
  </si>
  <si>
    <t>10250</t>
  </si>
  <si>
    <t>Comm Serv Block Grant-Covid-19 (10250)</t>
  </si>
  <si>
    <t>Program Management Services (451)</t>
  </si>
  <si>
    <t>Central Administration and Quality Assurance for Benefit Programs (45102)</t>
  </si>
  <si>
    <t>10320</t>
  </si>
  <si>
    <t>Low Inc Home Engy Ast-Covid-19 (10320)</t>
  </si>
  <si>
    <t>Financial Assistance for Local Social Services Staff (460)</t>
  </si>
  <si>
    <t>Local Staff and Operations (46010)</t>
  </si>
  <si>
    <t>Financial Assistance for Supplemental Assistance Services (491)</t>
  </si>
  <si>
    <t>Emergency and Energy Assistance (49103)</t>
  </si>
  <si>
    <t>Administrative and Support Services (499)</t>
  </si>
  <si>
    <t>Information Technology Services (49902)</t>
  </si>
  <si>
    <t>Financial Assistance for Self-Sufficiency Programs and Services (452)</t>
  </si>
  <si>
    <t>At-Risk Child Care Subsidies (45215)</t>
  </si>
  <si>
    <t>10030</t>
  </si>
  <si>
    <t>Chldcr&amp;Dvlpmntblckgrt-Covid-19 (10030)</t>
  </si>
  <si>
    <t>Domestic Violence Prevention and Support Activities (46803)</t>
  </si>
  <si>
    <t>10370</t>
  </si>
  <si>
    <t>Fmlyviolncprvntn/Svcs-Covid-19 (10370)</t>
  </si>
  <si>
    <t>Central Administration and Quality Assurance for Community Programs (45105)</t>
  </si>
  <si>
    <t>10350</t>
  </si>
  <si>
    <t>Ref Spprt Svcs Prog-Covid-19 (10350)</t>
  </si>
  <si>
    <t>Resettlement Assistance (49102)</t>
  </si>
  <si>
    <t>Transportation</t>
  </si>
  <si>
    <t>Department of Rail and Public Transportation (505)</t>
  </si>
  <si>
    <t>Financial Assistance for Public Transportation (609)</t>
  </si>
  <si>
    <t>Public Transportation Programs (60901)</t>
  </si>
  <si>
    <t>10260</t>
  </si>
  <si>
    <t>Caresact-Rur Areaform-Covid-19 (10260)</t>
  </si>
  <si>
    <t>Veterans and Defense Affairs</t>
  </si>
  <si>
    <t>Department of Military Affairs (123)</t>
  </si>
  <si>
    <t>Defense Preparedness (721)</t>
  </si>
  <si>
    <t>Armories Operations and Maintenance (72101)</t>
  </si>
  <si>
    <t>NGF Appropriation for Housing Eviction Attorneys</t>
  </si>
  <si>
    <t>Covid-19 Relief Fund</t>
  </si>
  <si>
    <t>0016 - CARES Act Appropriation Request</t>
  </si>
  <si>
    <t>CARES Act Appropriation - Food Security Initiative</t>
  </si>
  <si>
    <t>VCA NEA COVID (CARES ACT) FUNDS (FY21 portion)</t>
  </si>
  <si>
    <t>Virginia Commission for the Arts</t>
  </si>
  <si>
    <t>Financial Assistance to Cultural Organizations</t>
  </si>
  <si>
    <t>Promoartsptnrshpagmnt-Covid-19</t>
  </si>
  <si>
    <t>Establish Governor's Emergency Education Relief (GEER) Fund Appropriation under Agency 197</t>
  </si>
  <si>
    <t>Geer Fund - Covid-19</t>
  </si>
  <si>
    <t>CARES Fund Carryover Request</t>
  </si>
  <si>
    <t>Transfer Appropriation From Program 101 to Program 106</t>
  </si>
  <si>
    <t>Appropriate FY 2020 appropriation balance for Title VII ombudsman program provided in response to COVID-19</t>
  </si>
  <si>
    <t>Appropriate FY 2020 appropriation balance for Title III-B funds for supportive services provided in response to COVID-19</t>
  </si>
  <si>
    <t>Appropriate FY 2020 appropriation balance for Title III-E funds for family caregiver support provided in response to COVID-19</t>
  </si>
  <si>
    <t>Appropriate FY 2020 appropriation balance for Title III-C nutrition award provided in response to COVID-19</t>
  </si>
  <si>
    <t>Appropriate families first coronavirus response act federal funding</t>
  </si>
  <si>
    <t>Emrfoodasstprg(Tefap)-Covid-19</t>
  </si>
  <si>
    <t>Transfer CRF appropriation for Multi-state POC Antigen Test Procurement from program 405 to 775</t>
  </si>
  <si>
    <t>Appropriate balance of ELC grant award for COVID-19</t>
  </si>
  <si>
    <t>Health Research, Planning and Coordination</t>
  </si>
  <si>
    <t>Coronavirus Relief Funds: Testing and Containment Funds</t>
  </si>
  <si>
    <t>Coronavirus Relief Funds: Carilion Clinic Surveillance Study</t>
  </si>
  <si>
    <t>Request Reappropriation of FY20 Epidemiology and Laboratory Capacity Supplemental Award for COVID-19</t>
  </si>
  <si>
    <t>Re-appropriate LIHEAP CARES Act funding</t>
  </si>
  <si>
    <t>Re-appropriating Provider Relief Funds - 792</t>
  </si>
  <si>
    <t>Mental Health Treatment Centers</t>
  </si>
  <si>
    <t>Pharmacy Services</t>
  </si>
  <si>
    <t>Inpatient Pharmacy Services</t>
  </si>
  <si>
    <t>Caresactprvdrrelieffd-Covid-19</t>
  </si>
  <si>
    <t>State Mental Health Facility Services</t>
  </si>
  <si>
    <t>Facility Administrative and Support Services</t>
  </si>
  <si>
    <t>Re-Appropriating Provider Relief Funds - 793</t>
  </si>
  <si>
    <t>Intellectual Disabilities Training Centers</t>
  </si>
  <si>
    <t>State Intellectual Disabilities Training Center Services</t>
  </si>
  <si>
    <t>COVID Testing - CRF Funding</t>
  </si>
  <si>
    <t>B5302F7B-77A2-4CE8-8CEE-599332B6F774</t>
  </si>
  <si>
    <t>072599D9-73C7-42B6-BCF2-2F248E75754D</t>
  </si>
  <si>
    <t>74AF72B5-75C6-4F9A-B515-3217525B4712</t>
  </si>
  <si>
    <t>A1E884C9-5B9C-4818-9923-33C8A41E4270</t>
  </si>
  <si>
    <t>DC3F0710-61C8-4D4A-80F3-DA82C17FAFA4</t>
  </si>
  <si>
    <t>6E934E46-FBA5-4FB2-9828-BBADDE7BA4A4</t>
  </si>
  <si>
    <t>8001ADDB-6A79-4223-A0A3-67C677D1B586</t>
  </si>
  <si>
    <t>FE51FC83-E966-446C-8A1D-FB32010C6C65</t>
  </si>
  <si>
    <t>754EEFB3-BCFC-4ED3-9CBB-5D5296ECDA33</t>
  </si>
  <si>
    <t>B6C30CA2-8D07-4316-8C66-A649C0AB7744</t>
  </si>
  <si>
    <t>2D0BE65A-894F-4CE2-94AF-6CEA082D5B36</t>
  </si>
  <si>
    <t>B007798D-9EEF-47F0-B9DB-1592243B262B</t>
  </si>
  <si>
    <t>C7C9C439-18F1-4D65-A739-57E24746D6A2</t>
  </si>
  <si>
    <t>F893A362-B227-4CE2-B395-4639F1D9AB53</t>
  </si>
  <si>
    <t>03129969-58F7-40BB-941C-96023AFF5209</t>
  </si>
  <si>
    <t>B2046626-9106-40E0-B6F3-ECC7E40CFED8</t>
  </si>
  <si>
    <t>AC4D71BC-69BF-4EC2-8421-65AECD8B85AE</t>
  </si>
  <si>
    <t>3FAF96E0-38EA-42E2-9F2A-BE6C717E219A</t>
  </si>
  <si>
    <t>1AB12FA0-E845-4E1D-A17D-B211C73C6977</t>
  </si>
  <si>
    <t>D7A22229-AFC4-4B91-BFF7-0EAF7C744DEC</t>
  </si>
  <si>
    <t>8409E3C8-B9D4-425A-9B78-331D27CBD110</t>
  </si>
  <si>
    <t>http://publicreports.dpb.virginia.gov/rdPage.aspx?rdReport=OB_DocView&amp;Param1=B2046626-9106-40E0-B6F3-ECC7E40CFED8</t>
  </si>
  <si>
    <t>http://publicreports.dpb.virginia.gov/rdPage.aspx?rdReport=OB_DocView&amp;Param1=03129969-58F7-40BB-941C-96023AFF5209</t>
  </si>
  <si>
    <t>Department of Corrections (799)</t>
  </si>
  <si>
    <t>http://publicreports.dpb.virginia.gov/rdPage.aspx?rdReport=OB_DocView&amp;Param1=8409E3C8-B9D4-425A-9B78-331D27CBD110</t>
  </si>
  <si>
    <t>http://publicreports.dpb.virginia.gov/rdPage.aspx?rdReport=OB_DocView&amp;Param1=072599D9-73C7-42B6-BCF2-2F248E75754D</t>
  </si>
  <si>
    <t>http://publicreports.dpb.virginia.gov/rdPage.aspx?rdReport=OB_DocView&amp;Param1=74AF72B5-75C6-4F9A-B515-3217525B4712</t>
  </si>
  <si>
    <t>Judicial</t>
  </si>
  <si>
    <t>Virginia State Bar (117)</t>
  </si>
  <si>
    <t>Legal Defense (327)</t>
  </si>
  <si>
    <t>Indigent Defense, Civil (32704)</t>
  </si>
  <si>
    <t>09119</t>
  </si>
  <si>
    <t>Covid-19 Relief Fund (09119)</t>
  </si>
  <si>
    <t>10380</t>
  </si>
  <si>
    <t>Geer Fund - Covid-19 (10380)</t>
  </si>
  <si>
    <t>03420</t>
  </si>
  <si>
    <t>Caresactrlffd-General-Covid-19 (03420)</t>
  </si>
  <si>
    <t>Virginia Commission for the Arts (148)</t>
  </si>
  <si>
    <t>Financial Assistance for Educational, Cultural, Community, and Artistic Affairs (143)</t>
  </si>
  <si>
    <t>Financial Assistance to Cultural Organizations (14302)</t>
  </si>
  <si>
    <t>10060</t>
  </si>
  <si>
    <t>Promoartsptnrshpagmnt-Covid-19 (10060)</t>
  </si>
  <si>
    <t>Health Research, Planning, and Coordination (406)</t>
  </si>
  <si>
    <t>Health Research, Planning and Coordination (40603)</t>
  </si>
  <si>
    <t>Prison Medical and Clinical Services (397)</t>
  </si>
  <si>
    <t>Department of Corrections-managed Facility Healthcare Costs (39704)</t>
  </si>
  <si>
    <t>10190</t>
  </si>
  <si>
    <t>Emrfoodasstprg(Tefap)-Covid-19 (10190)</t>
  </si>
  <si>
    <t>George Mason University (247)</t>
  </si>
  <si>
    <t>Higher Education Student Financial Assistance (108)</t>
  </si>
  <si>
    <t>Scholarships (10810)</t>
  </si>
  <si>
    <t>Other Enterprise Functions (80990)</t>
  </si>
  <si>
    <t>Radford University (217)</t>
  </si>
  <si>
    <t>Higher Education Institutional Support (10600)</t>
  </si>
  <si>
    <t>University of Mary Washington (215)</t>
  </si>
  <si>
    <t>Virginia Commonwealth University (236)</t>
  </si>
  <si>
    <t>Women, Infants, and Children (WIC) and Community Nutrition Services (43017)</t>
  </si>
  <si>
    <t>HIV/AIDS Prevention and Treatment Services (40506)</t>
  </si>
  <si>
    <t>10140</t>
  </si>
  <si>
    <t>Ryanwhthiv/Aidsprgptb-Covid-19 (10140)</t>
  </si>
  <si>
    <t>Mental Health Treatment Centers (792)</t>
  </si>
  <si>
    <t>Pharmacy Services (421)</t>
  </si>
  <si>
    <t>Inpatient Pharmacy Services (42102)</t>
  </si>
  <si>
    <t>10100</t>
  </si>
  <si>
    <t>Caresactprvdrrelieffd-Covid-19 (10100)</t>
  </si>
  <si>
    <t>State Mental Health Facility Services (43014)</t>
  </si>
  <si>
    <t>Facility Administrative and Support Services (498)</t>
  </si>
  <si>
    <t>General Management and Direction (49801)</t>
  </si>
  <si>
    <t>Intellectual Disabilities Training Centers (793)</t>
  </si>
  <si>
    <t>State Intellectual Disabilities Training Center Services (43010)</t>
  </si>
  <si>
    <t>http://publicreports.dpb.virginia.gov/rdPage.aspx?rdReport=OB_DocView&amp;Param1=B5302F7B-77A2-4CE8-8CEE-599332B6F774</t>
  </si>
  <si>
    <t>http://publicreports.dpb.virginia.gov/rdPage.aspx?rdReport=OB_DocView&amp;Param1=F4CA90F3-F03F-4A80-A28E-07DE8F2AEF00</t>
  </si>
  <si>
    <t>http://publicreports.dpb.virginia.gov/rdPage.aspx?rdReport=OB_DocView&amp;Param1=B007798D-9EEF-47F0-B9DB-1592243B262B</t>
  </si>
  <si>
    <t>http://publicreports.dpb.virginia.gov/rdPage.aspx?rdReport=OB_DocView&amp;Param1=3A8A33D4-BF16-4354-A386-C8C49B29BEED</t>
  </si>
  <si>
    <t>http://publicreports.dpb.virginia.gov/rdPage.aspx?rdReport=OB_DocView&amp;Param1=A1B76D9F-E5FE-4697-A88D-77928DD43916</t>
  </si>
  <si>
    <t>http://publicreports.dpb.virginia.gov/rdPage.aspx?rdReport=OB_DocView&amp;Param1=AD5C94FF-754D-4615-ACE3-118774F8CD3A</t>
  </si>
  <si>
    <t>http://publicreports.dpb.virginia.gov/rdPage.aspx?rdReport=OB_DocView&amp;Param1=0BFB9DE4-CA81-4A38-B6DE-F9BBDE768423</t>
  </si>
  <si>
    <t>http://publicreports.dpb.virginia.gov/rdPage.aspx?rdReport=OB_DocView&amp;Param1=7ED1B7F2-4D1F-4A63-A65B-364297DC1A6D</t>
  </si>
  <si>
    <t>http://publicreports.dpb.virginia.gov/rdPage.aspx?rdReport=OB_DocView&amp;Param1=C7BDD58C-F17D-47DD-B579-8619556D3B51</t>
  </si>
  <si>
    <t>http://publicreports.dpb.virginia.gov/rdPage.aspx?rdReport=OB_DocView&amp;Param1=69EF8595-352E-473E-9E00-06CB03DECFE9</t>
  </si>
  <si>
    <t>http://publicreports.dpb.virginia.gov/rdPage.aspx?rdReport=OB_DocView&amp;Param1=DC3F0710-61C8-4D4A-80F3-DA82C17FAFA4</t>
  </si>
  <si>
    <t>http://publicreports.dpb.virginia.gov/rdPage.aspx?rdReport=OB_DocView&amp;Param1=316DD283-5791-45B6-9BBA-6A0801437D51</t>
  </si>
  <si>
    <t>http://publicreports.dpb.virginia.gov/rdPage.aspx?rdReport=OB_DocView&amp;Param1=C6929EFD-50F9-486A-820F-6344BE38A551</t>
  </si>
  <si>
    <t>http://publicreports.dpb.virginia.gov/rdPage.aspx?rdReport=OB_DocView&amp;Param1=7ABA133C-C48C-4C12-BE3D-21EB53AD76E4</t>
  </si>
  <si>
    <t>http://publicreports.dpb.virginia.gov/rdPage.aspx?rdReport=OB_DocView&amp;Param1=E8B2107E-A918-49EF-AFBC-12FE6DC7162F</t>
  </si>
  <si>
    <t>http://publicreports.dpb.virginia.gov/rdPage.aspx?rdReport=OB_DocView&amp;Param1=61C5476B-7FCD-4E19-8EA8-95ECE20D708D</t>
  </si>
  <si>
    <t>http://publicreports.dpb.virginia.gov/rdPage.aspx?rdReport=OB_DocView&amp;Param1=0B055BB0-265C-4492-92EC-C02232FEE301</t>
  </si>
  <si>
    <t>http://publicreports.dpb.virginia.gov/rdPage.aspx?rdReport=OB_DocView&amp;Param1=C7938682-1BF1-44FB-9399-EDFCA831A2F5</t>
  </si>
  <si>
    <t>http://publicreports.dpb.virginia.gov/rdPage.aspx?rdReport=OB_DocView&amp;Param1=58024B38-47DB-4D16-8CED-A56F3ED83A9D</t>
  </si>
  <si>
    <t>http://publicreports.dpb.virginia.gov/rdPage.aspx?rdReport=OB_DocView&amp;Param1=6E934E46-FBA5-4FB2-9828-BBADDE7BA4A4</t>
  </si>
  <si>
    <t>http://publicreports.dpb.virginia.gov/rdPage.aspx?rdReport=OB_DocView&amp;Param1=8001ADDB-6A79-4223-A0A3-67C677D1B586</t>
  </si>
  <si>
    <t>http://publicreports.dpb.virginia.gov/rdPage.aspx?rdReport=OB_DocView&amp;Param1=156F1FA7-F70D-4A09-B9CC-6769FAE11D07</t>
  </si>
  <si>
    <t>http://publicreports.dpb.virginia.gov/rdPage.aspx?rdReport=OB_DocView&amp;Param1=C2629A4F-C5A8-4CD0-8D9D-C61F758DD571</t>
  </si>
  <si>
    <t>http://publicreports.dpb.virginia.gov/rdPage.aspx?rdReport=OB_DocView&amp;Param1=5AAE70A8-6FA6-4BFC-A4CE-F11D2AC9DD1E</t>
  </si>
  <si>
    <t>http://publicreports.dpb.virginia.gov/rdPage.aspx?rdReport=OB_DocView&amp;Param1=31B45BB1-40F7-4BD0-B4A0-666DC23EB21A</t>
  </si>
  <si>
    <t>http://publicreports.dpb.virginia.gov/rdPage.aspx?rdReport=OB_DocView&amp;Param1=9BF6B687-32F4-44C3-BFDB-C619CB657296</t>
  </si>
  <si>
    <t>http://publicreports.dpb.virginia.gov/rdPage.aspx?rdReport=OB_DocView&amp;Param1=D65B09A4-E608-4BA8-84B9-0763BB1AC98B</t>
  </si>
  <si>
    <t>http://publicreports.dpb.virginia.gov/rdPage.aspx?rdReport=OB_DocView&amp;Param1=1F1F9612-AD05-4E68-AA7A-A6D78E3F6CBA</t>
  </si>
  <si>
    <t>http://publicreports.dpb.virginia.gov/rdPage.aspx?rdReport=OB_DocView&amp;Param1=6E28CBA8-DCBF-42EF-8D48-40ABBB696DF2</t>
  </si>
  <si>
    <t>http://publicreports.dpb.virginia.gov/rdPage.aspx?rdReport=OB_DocView&amp;Param1=D26F7917-7ED8-4D69-9BC3-25F43D057CAE</t>
  </si>
  <si>
    <t>http://publicreports.dpb.virginia.gov/rdPage.aspx?rdReport=OB_DocView&amp;Param1=CF139668-938E-49A5-9F70-79B8D05241BC</t>
  </si>
  <si>
    <t>http://publicreports.dpb.virginia.gov/rdPage.aspx?rdReport=OB_DocView&amp;Param1=C98A7AF9-7DE0-44DC-B8AA-3C12EDBE27C5</t>
  </si>
  <si>
    <t>http://publicreports.dpb.virginia.gov/rdPage.aspx?rdReport=OB_DocView&amp;Param1=A1E884C9-5B9C-4818-9923-33C8A41E4270</t>
  </si>
  <si>
    <t>http://publicreports.dpb.virginia.gov/rdPage.aspx?rdReport=OB_DocView&amp;Param1=F00F7364-F39B-49C0-ABC7-39FE4D85DF3C</t>
  </si>
  <si>
    <t>http://publicreports.dpb.virginia.gov/rdPage.aspx?rdReport=OB_DocView&amp;Param1=A5F0C8D4-BCDA-4932-9E4A-3951563B3CD5</t>
  </si>
  <si>
    <t>http://publicreports.dpb.virginia.gov/rdPage.aspx?rdReport=OB_DocView&amp;Param1=3CD680B1-CBBB-4AE1-8F42-417C5F46C6A5</t>
  </si>
  <si>
    <t>http://publicreports.dpb.virginia.gov/rdPage.aspx?rdReport=OB_DocView&amp;Param1=C7C9C439-18F1-4D65-A739-57E24746D6A2</t>
  </si>
  <si>
    <t>http://publicreports.dpb.virginia.gov/rdPage.aspx?rdReport=OB_DocView&amp;Param1=9149F293-738E-40DC-8E16-2847196BCB5C</t>
  </si>
  <si>
    <t>http://publicreports.dpb.virginia.gov/rdPage.aspx?rdReport=OB_DocView&amp;Param1=5D843C86-70AC-4EE0-9E91-46310D22B6F0</t>
  </si>
  <si>
    <t>http://publicreports.dpb.virginia.gov/rdPage.aspx?rdReport=OB_DocView&amp;Param1=E71AB368-0379-4E22-97D2-B5C90AAC52B7</t>
  </si>
  <si>
    <t>http://publicreports.dpb.virginia.gov/rdPage.aspx?rdReport=OB_DocView&amp;Param1=C3BBC644-BADF-47A3-A357-77B948AE7BF6</t>
  </si>
  <si>
    <t>http://publicreports.dpb.virginia.gov/rdPage.aspx?rdReport=OB_DocView&amp;Param1=B5F9CB01-9D43-4F70-BA9D-0A0494CB4194</t>
  </si>
  <si>
    <t>http://publicreports.dpb.virginia.gov/rdPage.aspx?rdReport=OB_DocView&amp;Param1=91E7AFDB-8DD1-4667-B973-52B5A404E42B</t>
  </si>
  <si>
    <t>http://publicreports.dpb.virginia.gov/rdPage.aspx?rdReport=OB_DocView&amp;Param1=AC4D71BC-69BF-4EC2-8421-65AECD8B85AE</t>
  </si>
  <si>
    <t>http://publicreports.dpb.virginia.gov/rdPage.aspx?rdReport=OB_DocView&amp;Param1=BE9F04A8-8787-4616-9413-BC1F6B286288</t>
  </si>
  <si>
    <t>http://publicreports.dpb.virginia.gov/rdPage.aspx?rdReport=OB_DocView&amp;Param1=F893A362-B227-4CE2-B395-4639F1D9AB53</t>
  </si>
  <si>
    <t>http://publicreports.dpb.virginia.gov/rdPage.aspx?rdReport=OB_DocView&amp;Param1=2831F668-162F-4F29-8485-B647FF82C92C</t>
  </si>
  <si>
    <t>http://publicreports.dpb.virginia.gov/rdPage.aspx?rdReport=OB_DocView&amp;Param1=521748F0-1E66-4B6A-A5F7-6BC409A2B54B</t>
  </si>
  <si>
    <t>http://publicreports.dpb.virginia.gov/rdPage.aspx?rdReport=OB_DocView&amp;Param1=1AB12FA0-E845-4E1D-A17D-B211C73C6977</t>
  </si>
  <si>
    <t>http://publicreports.dpb.virginia.gov/rdPage.aspx?rdReport=OB_DocView&amp;Param1=D7A22229-AFC4-4B91-BFF7-0EAF7C744DEC</t>
  </si>
  <si>
    <t>http://publicreports.dpb.virginia.gov/rdPage.aspx?rdReport=OB_DocView&amp;Param1=2D0BE65A-894F-4CE2-94AF-6CEA082D5B36</t>
  </si>
  <si>
    <t>http://publicreports.dpb.virginia.gov/rdPage.aspx?rdReport=OB_DocView&amp;Param1=115F22CD-010C-4623-AE75-47F3A65902AD</t>
  </si>
  <si>
    <t>http://publicreports.dpb.virginia.gov/rdPage.aspx?rdReport=OB_DocView&amp;Param1=3ED5288F-D36B-4208-9A49-222DE37782BF</t>
  </si>
  <si>
    <t>http://publicreports.dpb.virginia.gov/rdPage.aspx?rdReport=OB_DocView&amp;Param1=C7C8F205-BB2B-4C54-89CE-D081217CF29B</t>
  </si>
  <si>
    <t>http://publicreports.dpb.virginia.gov/rdPage.aspx?rdReport=OB_DocView&amp;Param1=754EEFB3-BCFC-4ED3-9CBB-5D5296ECDA33</t>
  </si>
  <si>
    <t>http://publicreports.dpb.virginia.gov/rdPage.aspx?rdReport=OB_DocView&amp;Param1=20C73F40-12D3-4094-92B4-EEA19A549A09</t>
  </si>
  <si>
    <t>http://publicreports.dpb.virginia.gov/rdPage.aspx?rdReport=OB_DocView&amp;Param1=F0992886-69BC-488C-9524-3F98BE012F2E</t>
  </si>
  <si>
    <t>http://publicreports.dpb.virginia.gov/rdPage.aspx?rdReport=OB_DocView&amp;Param1=B6C30CA2-8D07-4316-8C66-A649C0AB7744</t>
  </si>
  <si>
    <t>http://publicreports.dpb.virginia.gov/rdPage.aspx?rdReport=OB_DocView&amp;Param1=5396CDF7-93FE-4DBD-9065-BA3FF15582A9</t>
  </si>
  <si>
    <t>http://publicreports.dpb.virginia.gov/rdPage.aspx?rdReport=OB_DocView&amp;Param1=FE51FC83-E966-446C-8A1D-FB32010C6C65</t>
  </si>
  <si>
    <t>http://publicreports.dpb.virginia.gov/rdPage.aspx?rdReport=OB_DocView&amp;Param1=9ECB7C32-1272-4C1A-A7FB-6ACE286CCA43</t>
  </si>
  <si>
    <t>http://publicreports.dpb.virginia.gov/rdPage.aspx?rdReport=OB_DocView&amp;Param1=D0A4C1C4-0E94-4546-8310-41695F6DA7AD</t>
  </si>
  <si>
    <t>http://publicreports.dpb.virginia.gov/rdPage.aspx?rdReport=OB_DocView&amp;Param1=907FAD35-50D4-4921-99BF-F21C8EB056F9</t>
  </si>
  <si>
    <t>http://publicreports.dpb.virginia.gov/rdPage.aspx?rdReport=OB_DocView&amp;Param1=5007DA47-AE39-4D28-A419-B48525F30EB0</t>
  </si>
  <si>
    <t>http://publicreports.dpb.virginia.gov/rdPage.aspx?rdReport=OB_DocView&amp;Param1=3FAF96E0-38EA-42E2-9F2A-BE6C717E219A</t>
  </si>
  <si>
    <t>http://publicreports.dpb.virginia.gov/rdPage.aspx?rdReport=OB_DocView&amp;Param1=C376D99E-11D9-4694-8B81-D6EAAD3A5C42</t>
  </si>
  <si>
    <t>http://publicreports.dpb.virginia.gov/rdPage.aspx?rdReport=OB_DocView&amp;Param1=8841F06E-4BF6-42A1-9D2E-BE5C82DB29CD</t>
  </si>
  <si>
    <t>http://publicreports.dpb.virginia.gov/rdPage.aspx?rdReport=OB_DocView&amp;Param1=8EAB138E-0315-47AC-8E75-FCADDFB98446</t>
  </si>
  <si>
    <t>http://publicreports.dpb.virginia.gov/rdPage.aspx?rdReport=OB_DocView&amp;Param1=C1BC9B78-0D5A-41D0-997D-7AC4975EABA4</t>
  </si>
  <si>
    <t>http://publicreports.dpb.virginia.gov/rdPage.aspx?rdReport=OB_DocView&amp;Param1=81F4FC69-1B41-4789-BCC3-CC4F75288E00</t>
  </si>
  <si>
    <t>http://publicreports.dpb.virginia.gov/rdPage.aspx?rdReport=OB_DocView&amp;Param1=2E202031-AB5F-4FAD-BFBB-10F466276300</t>
  </si>
  <si>
    <t>Fedpndmcunemploycomp-Covid-19</t>
  </si>
  <si>
    <t>Fedpndmcunemploycomp-Covid-19 (07006)</t>
  </si>
  <si>
    <t>Non-Shaded Rows = CARES Act Coronavirus Relief Fund Appropriation actions</t>
  </si>
  <si>
    <t>Shaded Rows = Appropriation actions for other COVID-19 Funds</t>
  </si>
  <si>
    <t>CARES ACT Coronavirus Relief Fund FY 2021 Total:</t>
  </si>
  <si>
    <t>All Other COVID-19 Relief Funds FY 2021 Total:</t>
  </si>
  <si>
    <r>
      <t>Adjustment Type Group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</si>
  <si>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Student Nutrition Program Appropriation for CARES</t>
    </r>
    <r>
      <rPr>
        <vertAlign val="superscript"/>
        <sz val="11"/>
        <color theme="1"/>
        <rFont val="Calibri"/>
        <family val="2"/>
        <scheme val="minor"/>
      </rPr>
      <t>2</t>
    </r>
  </si>
  <si>
    <t>FY 2021 COVID-19 Appropriation Actions - Summary</t>
  </si>
  <si>
    <r>
      <t>(As of October 2, 2020</t>
    </r>
    <r>
      <rPr>
        <i/>
        <vertAlign val="superscript"/>
        <sz val="11"/>
        <color theme="4" tint="-0.499984740745262"/>
        <rFont val="Calibri"/>
        <family val="2"/>
        <scheme val="minor"/>
      </rPr>
      <t>1</t>
    </r>
    <r>
      <rPr>
        <i/>
        <sz val="11"/>
        <color theme="4" tint="-0.499984740745262"/>
        <rFont val="Calibri"/>
        <family val="2"/>
        <scheme val="minor"/>
      </rPr>
      <t>- Excludes Reappropriation of Prior Year Unspent Amounts to avoid duplication)</t>
    </r>
  </si>
  <si>
    <r>
      <t>(As of October 2, 2020</t>
    </r>
    <r>
      <rPr>
        <i/>
        <vertAlign val="superscript"/>
        <sz val="11"/>
        <color theme="4" tint="-0.499984740745262"/>
        <rFont val="Calibri"/>
        <family val="2"/>
        <scheme val="minor"/>
      </rPr>
      <t>1</t>
    </r>
    <r>
      <rPr>
        <i/>
        <sz val="11"/>
        <color theme="4" tint="-0.499984740745262"/>
        <rFont val="Calibri"/>
        <family val="2"/>
        <scheme val="minor"/>
      </rPr>
      <t xml:space="preserve"> - Excludes Reappropriation of Prior Year Unspent Amounts to avoid duplication)</t>
    </r>
  </si>
  <si>
    <r>
      <rPr>
        <sz val="10"/>
        <color theme="10"/>
        <rFont val="Calibri"/>
        <family val="2"/>
        <scheme val="minor"/>
      </rPr>
      <t xml:space="preserve">             </t>
    </r>
    <r>
      <rPr>
        <u/>
        <sz val="10"/>
        <color theme="10"/>
        <rFont val="Calibri"/>
        <family val="2"/>
        <scheme val="minor"/>
      </rPr>
      <t>https://dpb.virginia.gov/forms/forms.cfm?search=Report%20on%20COVID-19%20Appropriation%20Actions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</si>
  <si>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1 </t>
    </r>
    <r>
      <rPr>
        <i/>
        <sz val="10"/>
        <color theme="1"/>
        <rFont val="Calibri"/>
        <family val="2"/>
        <scheme val="minor"/>
      </rPr>
      <t>Note: Above transactions and amounts exclude FY 2020 actions. For separate FY 2020 COVID-19 appropriatiation actions see the following link: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</si>
  <si>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2 </t>
    </r>
    <r>
      <rPr>
        <i/>
        <sz val="10"/>
        <color theme="1"/>
        <rFont val="Calibri"/>
        <family val="2"/>
        <scheme val="minor"/>
      </rPr>
      <t>Note: This listing shows only the appropriation actions pertaining directly to COVID-19 funds. In cases where transactions involve other funds or involve transfers 
              to/from non-COVID-19 funds, the non-COVID-19 funds are not included in this listing.</t>
    </r>
  </si>
  <si>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 xml:space="preserve"> Note: Above transactions and amounts exclude FY 2020 actions. For separate FY 2020 COVID-19 appropriatiation actions see the following link: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</si>
  <si>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2 </t>
    </r>
    <r>
      <rPr>
        <i/>
        <sz val="10"/>
        <color theme="1"/>
        <rFont val="Calibri"/>
        <family val="2"/>
        <scheme val="minor"/>
      </rPr>
      <t>Note:  This listing shows only the appropriation actions pertaining directly to COVID-19 funds. In cases where transactions involve other funds or involve transfers to/from non-COVID-19 funds, the non-COVID-19 funds
               are not included in this listing.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</si>
</sst>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11"/>
      <color theme="4" tint="-0.499984740745262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/>
  </cellStyleXfs>
  <cellXfs count="24">
    <xf numFmtId="0" fontId="0" fillId="0" borderId="0" xfId="0"/>
    <xf numFmtId="8" fontId="0" fillId="0" borderId="0" xfId="0" applyNumberFormat="1"/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horizontal="center" vertical="top" wrapText="1"/>
    </xf>
    <xf numFmtId="8" fontId="0" fillId="0" borderId="0" xfId="0" applyNumberFormat="1" applyAlignment="1">
      <alignment vertical="top"/>
    </xf>
    <xf numFmtId="0" fontId="3" fillId="0" borderId="0" xfId="0" applyFont="1"/>
    <xf numFmtId="0" fontId="5" fillId="0" borderId="0" xfId="0" applyFont="1" applyAlignment="1">
      <alignment horizontal="left" vertical="top" indent="1"/>
    </xf>
    <xf numFmtId="0" fontId="4" fillId="0" borderId="0" xfId="2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/>
    <xf numFmtId="8" fontId="1" fillId="0" borderId="0" xfId="0" applyNumberFormat="1" applyFont="1"/>
    <xf numFmtId="8" fontId="7" fillId="2" borderId="0" xfId="0" applyNumberFormat="1" applyFont="1" applyFill="1"/>
    <xf numFmtId="0" fontId="0" fillId="0" borderId="0" xfId="0" applyAlignment="1">
      <alignment vertical="top"/>
    </xf>
    <xf numFmtId="0" fontId="0" fillId="3" borderId="0" xfId="0" applyFont="1" applyFill="1" applyBorder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1" fillId="0" borderId="0" xfId="2" applyFont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120"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u/>
        <color theme="10"/>
      </font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/>
        <strike val="0"/>
        <outline val="0"/>
        <shadow val="0"/>
        <u/>
        <vertAlign val="baseline"/>
        <sz val="11"/>
        <color theme="10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/>
        </patternFill>
      </fill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vertical style="thin">
          <color theme="0"/>
        </vertical>
      </border>
    </dxf>
    <dxf>
      <font>
        <color theme="1"/>
      </font>
      <fill>
        <patternFill patternType="none">
          <bgColor auto="1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/>
        </patternFill>
      </fill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vertical style="thin">
          <color theme="0"/>
        </vertical>
      </border>
    </dxf>
    <dxf>
      <font>
        <color theme="1"/>
      </font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</border>
    </dxf>
  </dxfs>
  <tableStyles count="2" defaultTableStyle="TableStyleMedium2" defaultPivotStyle="PivotStyleLight16">
    <tableStyle name="TableStyleLight9 2" pivot="0" count="9">
      <tableStyleElement type="wholeTable" dxfId="119"/>
      <tableStyleElement type="headerRow" dxfId="118"/>
      <tableStyleElement type="totalRow" dxfId="117"/>
      <tableStyleElement type="firstColumn" dxfId="116"/>
      <tableStyleElement type="lastColumn" dxfId="115"/>
      <tableStyleElement type="firstRowStripe" dxfId="114"/>
      <tableStyleElement type="secondRowStripe" dxfId="113"/>
      <tableStyleElement type="firstColumnStripe" dxfId="112"/>
      <tableStyleElement type="secondColumnStripe" dxfId="111"/>
    </tableStyle>
    <tableStyle name="TableStyleLight9 2 2" pivot="0" count="9">
      <tableStyleElement type="wholeTable" dxfId="110"/>
      <tableStyleElement type="headerRow" dxfId="109"/>
      <tableStyleElement type="totalRow" dxfId="108"/>
      <tableStyleElement type="firstColumn" dxfId="107"/>
      <tableStyleElement type="lastColumn" dxfId="106"/>
      <tableStyleElement type="firstRowStripe" dxfId="105"/>
      <tableStyleElement type="secondRowStripe" dxfId="104"/>
      <tableStyleElement type="firstColumnStripe" dxfId="103"/>
      <tableStyleElement type="secondColumnStripe" dxfId="102"/>
    </tableStyle>
  </tableStyles>
  <colors>
    <mruColors>
      <color rgb="FFE1EEF7"/>
      <color rgb="FFECF4FA"/>
      <color rgb="FFEAF3FA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" name="Tbl_COVID_BEX_By_Adj_Fund" displayName="Tbl_COVID_BEX_By_Adj_Fund" ref="A3:S110" totalsRowCount="1" headerRowDxfId="99" dataDxfId="98">
  <autoFilter ref="A3:S109"/>
  <tableColumns count="19">
    <tableColumn id="37" name="Secretarial Area" totalsRowLabel="Total" dataDxfId="97" totalsRowDxfId="96"/>
    <tableColumn id="38" name="Sec Area Cd" dataDxfId="95" totalsRowDxfId="94"/>
    <tableColumn id="39" name="Sec Area Sort" dataDxfId="93" totalsRowDxfId="92"/>
    <tableColumn id="40" name="Agency Code" dataDxfId="91" totalsRowDxfId="90"/>
    <tableColumn id="41" name="Agy Sort" dataDxfId="89" totalsRowDxfId="88"/>
    <tableColumn id="42" name="Agency Name" dataDxfId="87" totalsRowDxfId="86"/>
    <tableColumn id="43" name="Agency" dataDxfId="85" totalsRowDxfId="84"/>
    <tableColumn id="44" name="Adj ID" dataDxfId="83" totalsRowDxfId="82"/>
    <tableColumn id="45" name="WorkItem ID" dataDxfId="81" totalsRowDxfId="80"/>
    <tableColumn id="46" name="PB Rpt Link" dataDxfId="79" totalsRowDxfId="78"/>
    <tableColumn id="55" name="BEX ID -LINK" dataDxfId="77" totalsRowDxfId="76">
      <calculatedColumnFormula>HYPERLINK("http://publicreports.dpb.virginia.gov/rdPage.aspx?rdReport=OB_DocView&amp;Param1="&amp;Tbl_COVID_BEX_By_Adj_Fund[[#This Row],[WorkItem ID]],Tbl_COVID_BEX_By_Adj_Fund[[#This Row],[Adj ID]])</calculatedColumnFormula>
    </tableColumn>
    <tableColumn id="47" name="Adjustment Title" dataDxfId="75" totalsRowDxfId="74"/>
    <tableColumn id="48" name="Budget Type" dataDxfId="73" totalsRowDxfId="72"/>
    <tableColumn id="49" name="Adjustment Type" dataDxfId="71" totalsRowDxfId="70"/>
    <tableColumn id="50" name="Adjustment Type Group2" dataDxfId="69" totalsRowDxfId="68"/>
    <tableColumn id="51" name="Fund Detail Code" dataDxfId="67" totalsRowDxfId="66"/>
    <tableColumn id="52" name="Fund Title" dataDxfId="65" totalsRowDxfId="64"/>
    <tableColumn id="53" name="Fund" dataDxfId="63" totalsRowDxfId="62"/>
    <tableColumn id="54" name="Appropriated Amounts" totalsRowFunction="sum" dataDxfId="61" totalsRowDxfId="60"/>
  </tableColumns>
  <tableStyleInfo name="TableStyleLight9 2" showFirstColumn="0" showLastColumn="0" showRowStripes="1" showColumnStripes="0"/>
</table>
</file>

<file path=xl/tables/table2.xml><?xml version="1.0" encoding="utf-8"?>
<table xmlns="http://schemas.openxmlformats.org/spreadsheetml/2006/main" id="2" name="Tbl_COVID_BEX_By_AdjustmentDetailed" displayName="Tbl_COVID_BEX_By_AdjustmentDetailed" ref="A3:AB134" totalsRowCount="1" headerRowDxfId="57" dataDxfId="56">
  <autoFilter ref="A3:AB133"/>
  <tableColumns count="28">
    <tableColumn id="55" name="Secretarial Area" totalsRowLabel="Total" dataDxfId="55" totalsRowDxfId="54"/>
    <tableColumn id="56" name="Sec Area Cd" dataDxfId="53" totalsRowDxfId="52"/>
    <tableColumn id="57" name="Sec Area Sort" dataDxfId="51" totalsRowDxfId="50"/>
    <tableColumn id="58" name="Agency Code" dataDxfId="49" totalsRowDxfId="48"/>
    <tableColumn id="59" name="Agy Sort" dataDxfId="47" totalsRowDxfId="46"/>
    <tableColumn id="60" name="Agency Name" dataDxfId="45" totalsRowDxfId="44"/>
    <tableColumn id="61" name="Agency" dataDxfId="43" totalsRowDxfId="42"/>
    <tableColumn id="62" name="Fiscal Year" dataDxfId="41" totalsRowDxfId="40"/>
    <tableColumn id="63" name="Adj ID" dataDxfId="39" totalsRowDxfId="38"/>
    <tableColumn id="64" name="WorkItem ID" dataDxfId="37" totalsRowDxfId="36"/>
    <tableColumn id="82" name="BEX ID -LINK" dataDxfId="35" totalsRowDxfId="34">
      <calculatedColumnFormula>HYPERLINK("http://publicreports.dpb.virginia.gov/rdPage.aspx?rdReport=OB_DocView&amp;Param1="&amp;Tbl_COVID_BEX_By_AdjustmentDetailed[[#This Row],[WorkItem ID]],Tbl_COVID_BEX_By_AdjustmentDetailed[[#This Row],[Adj ID]])</calculatedColumnFormula>
    </tableColumn>
    <tableColumn id="65" name="Adjustment Title" dataDxfId="33" totalsRowDxfId="32"/>
    <tableColumn id="66" name="Budget Type" dataDxfId="31" totalsRowDxfId="30"/>
    <tableColumn id="67" name="Adjustment Type" dataDxfId="29" totalsRowDxfId="28"/>
    <tableColumn id="68" name="Adjustment Type Group2" dataDxfId="27" totalsRowDxfId="26"/>
    <tableColumn id="69" name="Program Code" dataDxfId="25" totalsRowDxfId="24"/>
    <tableColumn id="70" name="Program Title" dataDxfId="23" totalsRowDxfId="22"/>
    <tableColumn id="71" name="Program" dataDxfId="21" totalsRowDxfId="20"/>
    <tableColumn id="72" name="Project Code" dataDxfId="19" totalsRowDxfId="18"/>
    <tableColumn id="73" name="Project Title" dataDxfId="17" totalsRowDxfId="16"/>
    <tableColumn id="74" name="Service Area Code" dataDxfId="15" totalsRowDxfId="14"/>
    <tableColumn id="75" name="Service Area Name" dataDxfId="13" totalsRowDxfId="12"/>
    <tableColumn id="76" name="Service Area" dataDxfId="11" totalsRowDxfId="10"/>
    <tableColumn id="77" name="Fund Detail Code" dataDxfId="9" totalsRowDxfId="8"/>
    <tableColumn id="78" name="Fund Title" dataDxfId="7" totalsRowDxfId="6"/>
    <tableColumn id="79" name="COVID-19 Fund" dataDxfId="5" totalsRowDxfId="4"/>
    <tableColumn id="80" name="Fund" dataDxfId="3" totalsRowDxfId="2"/>
    <tableColumn id="81" name="Appropriated Amount" totalsRowFunction="sum" dataDxfId="1" totalsRowDxfId="0"/>
  </tableColumns>
  <tableStyleInfo name="TableStyleLight9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pb.virginia.gov/forms/forms.cfm?search=Report%20on%20COVID-19%20Appropriation%20Action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pb.virginia.gov/forms/forms.cfm?search=Report%20on%20COVID-19%20Appropriation%20Ac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showGridLines="0" tabSelected="1" workbookViewId="0">
      <pane ySplit="3" topLeftCell="A106" activePane="bottomLeft" state="frozen"/>
      <selection pane="bottomLeft" activeCell="A2" sqref="A2:L2"/>
    </sheetView>
  </sheetViews>
  <sheetFormatPr defaultRowHeight="14.5" x14ac:dyDescent="0.35"/>
  <cols>
    <col min="1" max="1" width="15.453125" customWidth="1"/>
    <col min="2" max="2" width="12.81640625" hidden="1" customWidth="1"/>
    <col min="3" max="3" width="14.1796875" hidden="1" customWidth="1"/>
    <col min="4" max="4" width="13.7265625" hidden="1" customWidth="1"/>
    <col min="5" max="5" width="10" hidden="1" customWidth="1"/>
    <col min="6" max="6" width="53.81640625" hidden="1" customWidth="1"/>
    <col min="7" max="7" width="22.54296875" customWidth="1"/>
    <col min="8" max="8" width="8.1796875" hidden="1" customWidth="1"/>
    <col min="9" max="9" width="38.54296875" hidden="1" customWidth="1"/>
    <col min="10" max="10" width="21.453125" hidden="1" customWidth="1"/>
    <col min="11" max="11" width="10.81640625" bestFit="1" customWidth="1"/>
    <col min="12" max="12" width="22.1796875" customWidth="1"/>
    <col min="13" max="13" width="10.1796875" hidden="1" customWidth="1"/>
    <col min="14" max="14" width="18.54296875" hidden="1" customWidth="1"/>
    <col min="15" max="15" width="16.81640625" customWidth="1"/>
    <col min="16" max="16" width="17.453125" hidden="1" customWidth="1"/>
    <col min="17" max="17" width="26.81640625" hidden="1" customWidth="1"/>
    <col min="18" max="18" width="20.1796875" customWidth="1"/>
    <col min="19" max="19" width="16.7265625" bestFit="1" customWidth="1"/>
    <col min="20" max="20" width="5.26953125" customWidth="1"/>
    <col min="21" max="21" width="56.1796875" customWidth="1"/>
  </cols>
  <sheetData>
    <row r="1" spans="1:19" ht="18.5" x14ac:dyDescent="0.45">
      <c r="A1" s="7" t="s">
        <v>677</v>
      </c>
      <c r="S1" s="11" t="s">
        <v>671</v>
      </c>
    </row>
    <row r="2" spans="1:19" ht="35.25" customHeight="1" x14ac:dyDescent="0.35">
      <c r="A2" s="20" t="s">
        <v>678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S2" s="12" t="s">
        <v>672</v>
      </c>
    </row>
    <row r="3" spans="1:19" ht="31" x14ac:dyDescent="0.35">
      <c r="A3" s="5" t="s">
        <v>169</v>
      </c>
      <c r="B3" s="5" t="s">
        <v>138</v>
      </c>
      <c r="C3" s="5" t="s">
        <v>139</v>
      </c>
      <c r="D3" s="5" t="s">
        <v>2</v>
      </c>
      <c r="E3" s="5" t="s">
        <v>140</v>
      </c>
      <c r="F3" s="5" t="s">
        <v>3</v>
      </c>
      <c r="G3" s="5" t="s">
        <v>141</v>
      </c>
      <c r="H3" s="5" t="s">
        <v>4</v>
      </c>
      <c r="I3" s="5" t="s">
        <v>172</v>
      </c>
      <c r="J3" s="5" t="s">
        <v>173</v>
      </c>
      <c r="K3" s="5" t="s">
        <v>174</v>
      </c>
      <c r="L3" s="5" t="s">
        <v>1</v>
      </c>
      <c r="M3" s="5" t="s">
        <v>5</v>
      </c>
      <c r="N3" s="5" t="s">
        <v>142</v>
      </c>
      <c r="O3" s="5" t="s">
        <v>675</v>
      </c>
      <c r="P3" s="5" t="s">
        <v>128</v>
      </c>
      <c r="Q3" s="5" t="s">
        <v>145</v>
      </c>
      <c r="R3" s="5" t="s">
        <v>147</v>
      </c>
      <c r="S3" s="5" t="s">
        <v>171</v>
      </c>
    </row>
    <row r="4" spans="1:19" ht="43.5" x14ac:dyDescent="0.35">
      <c r="A4" s="4" t="s">
        <v>555</v>
      </c>
      <c r="B4" s="3">
        <v>8</v>
      </c>
      <c r="C4" s="3">
        <v>2</v>
      </c>
      <c r="D4" s="3">
        <v>117</v>
      </c>
      <c r="E4" s="3">
        <v>45000</v>
      </c>
      <c r="F4" s="2" t="s">
        <v>260</v>
      </c>
      <c r="G4" s="4" t="s">
        <v>556</v>
      </c>
      <c r="H4" s="2">
        <v>37433</v>
      </c>
      <c r="I4" s="2" t="s">
        <v>528</v>
      </c>
      <c r="J4" s="2" t="s">
        <v>598</v>
      </c>
      <c r="K4" s="9">
        <f>HYPERLINK("http://publicreports.dpb.virginia.gov/rdPage.aspx?rdReport=OB_DocView&amp;Param1="&amp;Tbl_COVID_BEX_By_Adj_Fund[[#This Row],[WorkItem ID]],Tbl_COVID_BEX_By_Adj_Fund[[#This Row],[Adj ID]])</f>
        <v>37433</v>
      </c>
      <c r="L4" s="4" t="s">
        <v>492</v>
      </c>
      <c r="M4" s="3" t="s">
        <v>12</v>
      </c>
      <c r="N4" s="4" t="s">
        <v>17</v>
      </c>
      <c r="O4" s="4" t="s">
        <v>136</v>
      </c>
      <c r="P4" s="3" t="s">
        <v>559</v>
      </c>
      <c r="Q4" s="2" t="s">
        <v>493</v>
      </c>
      <c r="R4" s="4" t="s">
        <v>560</v>
      </c>
      <c r="S4" s="6">
        <v>2000000</v>
      </c>
    </row>
    <row r="5" spans="1:19" ht="43.5" x14ac:dyDescent="0.35">
      <c r="A5" s="4" t="s">
        <v>364</v>
      </c>
      <c r="B5" s="3">
        <v>12</v>
      </c>
      <c r="C5" s="3">
        <v>4</v>
      </c>
      <c r="D5" s="3">
        <v>194</v>
      </c>
      <c r="E5" s="3">
        <v>59000</v>
      </c>
      <c r="F5" s="2" t="s">
        <v>45</v>
      </c>
      <c r="G5" s="4" t="s">
        <v>365</v>
      </c>
      <c r="H5" s="2">
        <v>37341</v>
      </c>
      <c r="I5" s="2" t="s">
        <v>352</v>
      </c>
      <c r="J5" s="2" t="s">
        <v>599</v>
      </c>
      <c r="K5" s="9">
        <f>HYPERLINK("http://publicreports.dpb.virginia.gov/rdPage.aspx?rdReport=OB_DocView&amp;Param1="&amp;Tbl_COVID_BEX_By_Adj_Fund[[#This Row],[WorkItem ID]],Tbl_COVID_BEX_By_Adj_Fund[[#This Row],[Adj ID]])</f>
        <v>37341</v>
      </c>
      <c r="L5" s="4" t="s">
        <v>336</v>
      </c>
      <c r="M5" s="3" t="s">
        <v>12</v>
      </c>
      <c r="N5" s="4" t="s">
        <v>15</v>
      </c>
      <c r="O5" s="4" t="s">
        <v>137</v>
      </c>
      <c r="P5" s="3" t="s">
        <v>379</v>
      </c>
      <c r="Q5" s="2" t="s">
        <v>46</v>
      </c>
      <c r="R5" s="4" t="s">
        <v>380</v>
      </c>
      <c r="S5" s="6">
        <v>500000</v>
      </c>
    </row>
    <row r="6" spans="1:19" ht="29" x14ac:dyDescent="0.35">
      <c r="A6" s="4" t="s">
        <v>364</v>
      </c>
      <c r="B6" s="3">
        <v>12</v>
      </c>
      <c r="C6" s="3">
        <v>4</v>
      </c>
      <c r="D6" s="3">
        <v>194</v>
      </c>
      <c r="E6" s="3">
        <v>59000</v>
      </c>
      <c r="F6" s="2" t="s">
        <v>45</v>
      </c>
      <c r="G6" s="4" t="s">
        <v>365</v>
      </c>
      <c r="H6" s="2">
        <v>37355</v>
      </c>
      <c r="I6" s="2" t="s">
        <v>351</v>
      </c>
      <c r="J6" s="2" t="s">
        <v>366</v>
      </c>
      <c r="K6" s="9">
        <f>HYPERLINK("http://publicreports.dpb.virginia.gov/rdPage.aspx?rdReport=OB_DocView&amp;Param1="&amp;Tbl_COVID_BEX_By_Adj_Fund[[#This Row],[WorkItem ID]],Tbl_COVID_BEX_By_Adj_Fund[[#This Row],[Adj ID]])</f>
        <v>37355</v>
      </c>
      <c r="L6" s="4" t="s">
        <v>333</v>
      </c>
      <c r="M6" s="3" t="s">
        <v>12</v>
      </c>
      <c r="N6" s="4" t="s">
        <v>17</v>
      </c>
      <c r="O6" s="4" t="s">
        <v>136</v>
      </c>
      <c r="P6" s="3" t="s">
        <v>149</v>
      </c>
      <c r="Q6" s="2" t="s">
        <v>65</v>
      </c>
      <c r="R6" s="4" t="s">
        <v>150</v>
      </c>
      <c r="S6" s="6">
        <v>44115282.689999998</v>
      </c>
    </row>
    <row r="7" spans="1:19" ht="72.5" x14ac:dyDescent="0.35">
      <c r="A7" s="4" t="s">
        <v>367</v>
      </c>
      <c r="B7" s="3">
        <v>19</v>
      </c>
      <c r="C7" s="3">
        <v>5</v>
      </c>
      <c r="D7" s="3">
        <v>301</v>
      </c>
      <c r="E7" s="3">
        <v>66000</v>
      </c>
      <c r="F7" s="2" t="s">
        <v>95</v>
      </c>
      <c r="G7" s="4" t="s">
        <v>368</v>
      </c>
      <c r="H7" s="2">
        <v>37368</v>
      </c>
      <c r="I7" s="2" t="s">
        <v>359</v>
      </c>
      <c r="J7" s="2" t="s">
        <v>370</v>
      </c>
      <c r="K7" s="9">
        <f>HYPERLINK("http://publicreports.dpb.virginia.gov/rdPage.aspx?rdReport=OB_DocView&amp;Param1="&amp;Tbl_COVID_BEX_By_Adj_Fund[[#This Row],[WorkItem ID]],Tbl_COVID_BEX_By_Adj_Fund[[#This Row],[Adj ID]])</f>
        <v>37368</v>
      </c>
      <c r="L7" s="4" t="s">
        <v>344</v>
      </c>
      <c r="M7" s="3" t="s">
        <v>12</v>
      </c>
      <c r="N7" s="4" t="s">
        <v>17</v>
      </c>
      <c r="O7" s="4" t="s">
        <v>136</v>
      </c>
      <c r="P7" s="3" t="s">
        <v>149</v>
      </c>
      <c r="Q7" s="2" t="s">
        <v>65</v>
      </c>
      <c r="R7" s="4" t="s">
        <v>150</v>
      </c>
      <c r="S7" s="6">
        <v>1000000</v>
      </c>
    </row>
    <row r="8" spans="1:19" ht="43.5" x14ac:dyDescent="0.35">
      <c r="A8" s="4" t="s">
        <v>367</v>
      </c>
      <c r="B8" s="3">
        <v>19</v>
      </c>
      <c r="C8" s="3">
        <v>5</v>
      </c>
      <c r="D8" s="3">
        <v>301</v>
      </c>
      <c r="E8" s="3">
        <v>66000</v>
      </c>
      <c r="F8" s="2" t="s">
        <v>95</v>
      </c>
      <c r="G8" s="4" t="s">
        <v>368</v>
      </c>
      <c r="H8" s="2">
        <v>37367</v>
      </c>
      <c r="I8" s="2" t="s">
        <v>360</v>
      </c>
      <c r="J8" s="2" t="s">
        <v>369</v>
      </c>
      <c r="K8" s="9">
        <f>HYPERLINK("http://publicreports.dpb.virginia.gov/rdPage.aspx?rdReport=OB_DocView&amp;Param1="&amp;Tbl_COVID_BEX_By_Adj_Fund[[#This Row],[WorkItem ID]],Tbl_COVID_BEX_By_Adj_Fund[[#This Row],[Adj ID]])</f>
        <v>37367</v>
      </c>
      <c r="L8" s="4" t="s">
        <v>345</v>
      </c>
      <c r="M8" s="3" t="s">
        <v>12</v>
      </c>
      <c r="N8" s="4" t="s">
        <v>17</v>
      </c>
      <c r="O8" s="4" t="s">
        <v>136</v>
      </c>
      <c r="P8" s="3" t="s">
        <v>149</v>
      </c>
      <c r="Q8" s="2" t="s">
        <v>65</v>
      </c>
      <c r="R8" s="4" t="s">
        <v>150</v>
      </c>
      <c r="S8" s="6">
        <v>211953</v>
      </c>
    </row>
    <row r="9" spans="1:19" ht="43.5" x14ac:dyDescent="0.35">
      <c r="A9" s="4" t="s">
        <v>367</v>
      </c>
      <c r="B9" s="3">
        <v>19</v>
      </c>
      <c r="C9" s="3">
        <v>5</v>
      </c>
      <c r="D9" s="3">
        <v>301</v>
      </c>
      <c r="E9" s="3">
        <v>66000</v>
      </c>
      <c r="F9" s="2" t="s">
        <v>95</v>
      </c>
      <c r="G9" s="4" t="s">
        <v>368</v>
      </c>
      <c r="H9" s="2">
        <v>36876</v>
      </c>
      <c r="I9" s="2" t="s">
        <v>539</v>
      </c>
      <c r="J9" s="2" t="s">
        <v>600</v>
      </c>
      <c r="K9" s="9">
        <f>HYPERLINK("http://publicreports.dpb.virginia.gov/rdPage.aspx?rdReport=OB_DocView&amp;Param1="&amp;Tbl_COVID_BEX_By_Adj_Fund[[#This Row],[WorkItem ID]],Tbl_COVID_BEX_By_Adj_Fund[[#This Row],[Adj ID]])</f>
        <v>36876</v>
      </c>
      <c r="L9" s="4" t="s">
        <v>508</v>
      </c>
      <c r="M9" s="3" t="s">
        <v>12</v>
      </c>
      <c r="N9" s="4" t="s">
        <v>16</v>
      </c>
      <c r="O9" s="4" t="s">
        <v>136</v>
      </c>
      <c r="P9" s="3" t="s">
        <v>574</v>
      </c>
      <c r="Q9" s="2" t="s">
        <v>509</v>
      </c>
      <c r="R9" s="4" t="s">
        <v>575</v>
      </c>
      <c r="S9" s="6">
        <v>2022121</v>
      </c>
    </row>
    <row r="10" spans="1:19" ht="43.5" x14ac:dyDescent="0.35">
      <c r="A10" s="4" t="s">
        <v>135</v>
      </c>
      <c r="B10" s="3">
        <v>16</v>
      </c>
      <c r="C10" s="3">
        <v>6</v>
      </c>
      <c r="D10" s="3">
        <v>165</v>
      </c>
      <c r="E10" s="3">
        <v>73000</v>
      </c>
      <c r="F10" s="2" t="s">
        <v>32</v>
      </c>
      <c r="G10" s="4" t="s">
        <v>157</v>
      </c>
      <c r="H10" s="2">
        <v>37082</v>
      </c>
      <c r="I10" s="2" t="s">
        <v>188</v>
      </c>
      <c r="J10" s="2" t="s">
        <v>249</v>
      </c>
      <c r="K10" s="9">
        <f>HYPERLINK("http://publicreports.dpb.virginia.gov/rdPage.aspx?rdReport=OB_DocView&amp;Param1="&amp;Tbl_COVID_BEX_By_Adj_Fund[[#This Row],[WorkItem ID]],Tbl_COVID_BEX_By_Adj_Fund[[#This Row],[Adj ID]])</f>
        <v>37082</v>
      </c>
      <c r="L10" s="4" t="s">
        <v>187</v>
      </c>
      <c r="M10" s="3" t="s">
        <v>12</v>
      </c>
      <c r="N10" s="4" t="s">
        <v>17</v>
      </c>
      <c r="O10" s="4" t="s">
        <v>136</v>
      </c>
      <c r="P10" s="3" t="s">
        <v>149</v>
      </c>
      <c r="Q10" s="2" t="s">
        <v>65</v>
      </c>
      <c r="R10" s="4" t="s">
        <v>150</v>
      </c>
      <c r="S10" s="6">
        <v>3270000</v>
      </c>
    </row>
    <row r="11" spans="1:19" ht="43.5" x14ac:dyDescent="0.35">
      <c r="A11" s="4" t="s">
        <v>135</v>
      </c>
      <c r="B11" s="3">
        <v>16</v>
      </c>
      <c r="C11" s="3">
        <v>6</v>
      </c>
      <c r="D11" s="3">
        <v>165</v>
      </c>
      <c r="E11" s="3">
        <v>73000</v>
      </c>
      <c r="F11" s="2" t="s">
        <v>32</v>
      </c>
      <c r="G11" s="4" t="s">
        <v>157</v>
      </c>
      <c r="H11" s="2">
        <v>36563</v>
      </c>
      <c r="I11" s="2" t="s">
        <v>190</v>
      </c>
      <c r="J11" s="2" t="s">
        <v>248</v>
      </c>
      <c r="K11" s="9">
        <f>HYPERLINK("http://publicreports.dpb.virginia.gov/rdPage.aspx?rdReport=OB_DocView&amp;Param1="&amp;Tbl_COVID_BEX_By_Adj_Fund[[#This Row],[WorkItem ID]],Tbl_COVID_BEX_By_Adj_Fund[[#This Row],[Adj ID]])</f>
        <v>36563</v>
      </c>
      <c r="L11" s="4" t="s">
        <v>189</v>
      </c>
      <c r="M11" s="3" t="s">
        <v>12</v>
      </c>
      <c r="N11" s="4" t="s">
        <v>17</v>
      </c>
      <c r="O11" s="4" t="s">
        <v>136</v>
      </c>
      <c r="P11" s="3" t="s">
        <v>149</v>
      </c>
      <c r="Q11" s="2" t="s">
        <v>65</v>
      </c>
      <c r="R11" s="4" t="s">
        <v>150</v>
      </c>
      <c r="S11" s="6">
        <v>40000000</v>
      </c>
    </row>
    <row r="12" spans="1:19" ht="43.5" x14ac:dyDescent="0.35">
      <c r="A12" s="4" t="s">
        <v>135</v>
      </c>
      <c r="B12" s="3">
        <v>16</v>
      </c>
      <c r="C12" s="3">
        <v>6</v>
      </c>
      <c r="D12" s="3">
        <v>350</v>
      </c>
      <c r="E12" s="3">
        <v>76050</v>
      </c>
      <c r="F12" s="2" t="s">
        <v>96</v>
      </c>
      <c r="G12" s="4" t="s">
        <v>161</v>
      </c>
      <c r="H12" s="2">
        <v>36795</v>
      </c>
      <c r="I12" s="2" t="s">
        <v>209</v>
      </c>
      <c r="J12" s="2" t="s">
        <v>250</v>
      </c>
      <c r="K12" s="9">
        <f>HYPERLINK("http://publicreports.dpb.virginia.gov/rdPage.aspx?rdReport=OB_DocView&amp;Param1="&amp;Tbl_COVID_BEX_By_Adj_Fund[[#This Row],[WorkItem ID]],Tbl_COVID_BEX_By_Adj_Fund[[#This Row],[Adj ID]])</f>
        <v>36795</v>
      </c>
      <c r="L12" s="4" t="s">
        <v>208</v>
      </c>
      <c r="M12" s="3" t="s">
        <v>12</v>
      </c>
      <c r="N12" s="4" t="s">
        <v>17</v>
      </c>
      <c r="O12" s="4" t="s">
        <v>136</v>
      </c>
      <c r="P12" s="3" t="s">
        <v>149</v>
      </c>
      <c r="Q12" s="2" t="s">
        <v>65</v>
      </c>
      <c r="R12" s="4" t="s">
        <v>150</v>
      </c>
      <c r="S12" s="6">
        <v>70000000</v>
      </c>
    </row>
    <row r="13" spans="1:19" ht="29" x14ac:dyDescent="0.35">
      <c r="A13" s="4" t="s">
        <v>135</v>
      </c>
      <c r="B13" s="3">
        <v>16</v>
      </c>
      <c r="C13" s="3">
        <v>6</v>
      </c>
      <c r="D13" s="3">
        <v>182</v>
      </c>
      <c r="E13" s="3">
        <v>78000</v>
      </c>
      <c r="F13" s="2" t="s">
        <v>37</v>
      </c>
      <c r="G13" s="4" t="s">
        <v>381</v>
      </c>
      <c r="H13" s="2">
        <v>36548</v>
      </c>
      <c r="I13" s="2" t="s">
        <v>194</v>
      </c>
      <c r="J13" s="2" t="s">
        <v>601</v>
      </c>
      <c r="K13" s="9">
        <f>HYPERLINK("http://publicreports.dpb.virginia.gov/rdPage.aspx?rdReport=OB_DocView&amp;Param1="&amp;Tbl_COVID_BEX_By_Adj_Fund[[#This Row],[WorkItem ID]],Tbl_COVID_BEX_By_Adj_Fund[[#This Row],[Adj ID]])</f>
        <v>36548</v>
      </c>
      <c r="L13" s="4" t="s">
        <v>41</v>
      </c>
      <c r="M13" s="3" t="s">
        <v>12</v>
      </c>
      <c r="N13" s="4" t="s">
        <v>17</v>
      </c>
      <c r="O13" s="4" t="s">
        <v>136</v>
      </c>
      <c r="P13" s="3" t="s">
        <v>384</v>
      </c>
      <c r="Q13" s="2" t="s">
        <v>669</v>
      </c>
      <c r="R13" s="4" t="s">
        <v>670</v>
      </c>
      <c r="S13" s="6">
        <v>1300000000</v>
      </c>
    </row>
    <row r="14" spans="1:19" ht="29" x14ac:dyDescent="0.35">
      <c r="A14" s="4" t="s">
        <v>135</v>
      </c>
      <c r="B14" s="3">
        <v>16</v>
      </c>
      <c r="C14" s="3">
        <v>6</v>
      </c>
      <c r="D14" s="3">
        <v>182</v>
      </c>
      <c r="E14" s="3">
        <v>78000</v>
      </c>
      <c r="F14" s="2" t="s">
        <v>37</v>
      </c>
      <c r="G14" s="4" t="s">
        <v>381</v>
      </c>
      <c r="H14" s="2">
        <v>36908</v>
      </c>
      <c r="I14" s="2" t="s">
        <v>193</v>
      </c>
      <c r="J14" s="2" t="s">
        <v>602</v>
      </c>
      <c r="K14" s="9">
        <f>HYPERLINK("http://publicreports.dpb.virginia.gov/rdPage.aspx?rdReport=OB_DocView&amp;Param1="&amp;Tbl_COVID_BEX_By_Adj_Fund[[#This Row],[WorkItem ID]],Tbl_COVID_BEX_By_Adj_Fund[[#This Row],[Adj ID]])</f>
        <v>36908</v>
      </c>
      <c r="L14" s="4" t="s">
        <v>191</v>
      </c>
      <c r="M14" s="3" t="s">
        <v>12</v>
      </c>
      <c r="N14" s="4" t="s">
        <v>17</v>
      </c>
      <c r="O14" s="4" t="s">
        <v>136</v>
      </c>
      <c r="P14" s="3" t="s">
        <v>384</v>
      </c>
      <c r="Q14" s="2" t="s">
        <v>669</v>
      </c>
      <c r="R14" s="4" t="s">
        <v>670</v>
      </c>
      <c r="S14" s="6">
        <v>1000000000</v>
      </c>
    </row>
    <row r="15" spans="1:19" ht="29" x14ac:dyDescent="0.35">
      <c r="A15" s="4" t="s">
        <v>135</v>
      </c>
      <c r="B15" s="3">
        <v>16</v>
      </c>
      <c r="C15" s="3">
        <v>6</v>
      </c>
      <c r="D15" s="3">
        <v>182</v>
      </c>
      <c r="E15" s="3">
        <v>78000</v>
      </c>
      <c r="F15" s="2" t="s">
        <v>37</v>
      </c>
      <c r="G15" s="4" t="s">
        <v>381</v>
      </c>
      <c r="H15" s="2">
        <v>37280</v>
      </c>
      <c r="I15" s="2" t="s">
        <v>350</v>
      </c>
      <c r="J15" s="2" t="s">
        <v>603</v>
      </c>
      <c r="K15" s="9">
        <f>HYPERLINK("http://publicreports.dpb.virginia.gov/rdPage.aspx?rdReport=OB_DocView&amp;Param1="&amp;Tbl_COVID_BEX_By_Adj_Fund[[#This Row],[WorkItem ID]],Tbl_COVID_BEX_By_Adj_Fund[[#This Row],[Adj ID]])</f>
        <v>37280</v>
      </c>
      <c r="L15" s="4" t="s">
        <v>332</v>
      </c>
      <c r="M15" s="3" t="s">
        <v>12</v>
      </c>
      <c r="N15" s="4" t="s">
        <v>17</v>
      </c>
      <c r="O15" s="4" t="s">
        <v>136</v>
      </c>
      <c r="P15" s="3" t="s">
        <v>385</v>
      </c>
      <c r="Q15" s="2" t="s">
        <v>43</v>
      </c>
      <c r="R15" s="4" t="s">
        <v>386</v>
      </c>
      <c r="S15" s="6">
        <v>70000000</v>
      </c>
    </row>
    <row r="16" spans="1:19" ht="29" x14ac:dyDescent="0.35">
      <c r="A16" s="4" t="s">
        <v>135</v>
      </c>
      <c r="B16" s="3">
        <v>16</v>
      </c>
      <c r="C16" s="3">
        <v>6</v>
      </c>
      <c r="D16" s="3">
        <v>182</v>
      </c>
      <c r="E16" s="3">
        <v>78000</v>
      </c>
      <c r="F16" s="2" t="s">
        <v>37</v>
      </c>
      <c r="G16" s="4" t="s">
        <v>381</v>
      </c>
      <c r="H16" s="2">
        <v>36548</v>
      </c>
      <c r="I16" s="2" t="s">
        <v>194</v>
      </c>
      <c r="J16" s="2" t="s">
        <v>601</v>
      </c>
      <c r="K16" s="10">
        <f>HYPERLINK("http://publicreports.dpb.virginia.gov/rdPage.aspx?rdReport=OB_DocView&amp;Param1="&amp;Tbl_COVID_BEX_By_Adj_Fund[[#This Row],[WorkItem ID]],Tbl_COVID_BEX_By_Adj_Fund[[#This Row],[Adj ID]])</f>
        <v>36548</v>
      </c>
      <c r="L16" s="4" t="s">
        <v>41</v>
      </c>
      <c r="M16" s="3" t="s">
        <v>12</v>
      </c>
      <c r="N16" s="4" t="s">
        <v>17</v>
      </c>
      <c r="O16" s="4" t="s">
        <v>136</v>
      </c>
      <c r="P16" s="3" t="s">
        <v>385</v>
      </c>
      <c r="Q16" s="2" t="s">
        <v>43</v>
      </c>
      <c r="R16" s="4" t="s">
        <v>386</v>
      </c>
      <c r="S16" s="6">
        <v>100000000</v>
      </c>
    </row>
    <row r="17" spans="1:21" ht="29" x14ac:dyDescent="0.35">
      <c r="A17" s="4" t="s">
        <v>135</v>
      </c>
      <c r="B17" s="3">
        <v>16</v>
      </c>
      <c r="C17" s="3">
        <v>6</v>
      </c>
      <c r="D17" s="3">
        <v>182</v>
      </c>
      <c r="E17" s="3">
        <v>78000</v>
      </c>
      <c r="F17" s="2" t="s">
        <v>37</v>
      </c>
      <c r="G17" s="4" t="s">
        <v>381</v>
      </c>
      <c r="H17" s="2">
        <v>36909</v>
      </c>
      <c r="I17" s="2" t="s">
        <v>192</v>
      </c>
      <c r="J17" s="2" t="s">
        <v>604</v>
      </c>
      <c r="K17" s="10">
        <f>HYPERLINK("http://publicreports.dpb.virginia.gov/rdPage.aspx?rdReport=OB_DocView&amp;Param1="&amp;Tbl_COVID_BEX_By_Adj_Fund[[#This Row],[WorkItem ID]],Tbl_COVID_BEX_By_Adj_Fund[[#This Row],[Adj ID]])</f>
        <v>36909</v>
      </c>
      <c r="L17" s="4" t="s">
        <v>191</v>
      </c>
      <c r="M17" s="3" t="s">
        <v>12</v>
      </c>
      <c r="N17" s="4" t="s">
        <v>17</v>
      </c>
      <c r="O17" s="4" t="s">
        <v>136</v>
      </c>
      <c r="P17" s="3" t="s">
        <v>387</v>
      </c>
      <c r="Q17" s="2" t="s">
        <v>42</v>
      </c>
      <c r="R17" s="4" t="s">
        <v>388</v>
      </c>
      <c r="S17" s="6">
        <v>250000000</v>
      </c>
    </row>
    <row r="18" spans="1:21" ht="29" x14ac:dyDescent="0.35">
      <c r="A18" s="4" t="s">
        <v>135</v>
      </c>
      <c r="B18" s="3">
        <v>16</v>
      </c>
      <c r="C18" s="3">
        <v>6</v>
      </c>
      <c r="D18" s="3">
        <v>182</v>
      </c>
      <c r="E18" s="3">
        <v>78000</v>
      </c>
      <c r="F18" s="2" t="s">
        <v>37</v>
      </c>
      <c r="G18" s="4" t="s">
        <v>381</v>
      </c>
      <c r="H18" s="2">
        <v>36548</v>
      </c>
      <c r="I18" s="2" t="s">
        <v>194</v>
      </c>
      <c r="J18" s="2" t="s">
        <v>601</v>
      </c>
      <c r="K18" s="10">
        <f>HYPERLINK("http://publicreports.dpb.virginia.gov/rdPage.aspx?rdReport=OB_DocView&amp;Param1="&amp;Tbl_COVID_BEX_By_Adj_Fund[[#This Row],[WorkItem ID]],Tbl_COVID_BEX_By_Adj_Fund[[#This Row],[Adj ID]])</f>
        <v>36548</v>
      </c>
      <c r="L18" s="4" t="s">
        <v>41</v>
      </c>
      <c r="M18" s="3" t="s">
        <v>12</v>
      </c>
      <c r="N18" s="4" t="s">
        <v>17</v>
      </c>
      <c r="O18" s="4" t="s">
        <v>136</v>
      </c>
      <c r="P18" s="3" t="s">
        <v>387</v>
      </c>
      <c r="Q18" s="2" t="s">
        <v>42</v>
      </c>
      <c r="R18" s="4" t="s">
        <v>388</v>
      </c>
      <c r="S18" s="6">
        <v>389000000</v>
      </c>
    </row>
    <row r="19" spans="1:21" ht="29" x14ac:dyDescent="0.35">
      <c r="A19" s="4" t="s">
        <v>135</v>
      </c>
      <c r="B19" s="3">
        <v>16</v>
      </c>
      <c r="C19" s="3">
        <v>6</v>
      </c>
      <c r="D19" s="3">
        <v>182</v>
      </c>
      <c r="E19" s="3">
        <v>78000</v>
      </c>
      <c r="F19" s="2" t="s">
        <v>37</v>
      </c>
      <c r="G19" s="4" t="s">
        <v>381</v>
      </c>
      <c r="H19" s="2">
        <v>36548</v>
      </c>
      <c r="I19" s="2" t="s">
        <v>194</v>
      </c>
      <c r="J19" s="2" t="s">
        <v>601</v>
      </c>
      <c r="K19" s="10">
        <f>HYPERLINK("http://publicreports.dpb.virginia.gov/rdPage.aspx?rdReport=OB_DocView&amp;Param1="&amp;Tbl_COVID_BEX_By_Adj_Fund[[#This Row],[WorkItem ID]],Tbl_COVID_BEX_By_Adj_Fund[[#This Row],[Adj ID]])</f>
        <v>36548</v>
      </c>
      <c r="L19" s="4" t="s">
        <v>41</v>
      </c>
      <c r="M19" s="3" t="s">
        <v>12</v>
      </c>
      <c r="N19" s="4" t="s">
        <v>17</v>
      </c>
      <c r="O19" s="4" t="s">
        <v>136</v>
      </c>
      <c r="P19" s="3" t="s">
        <v>389</v>
      </c>
      <c r="Q19" s="2" t="s">
        <v>40</v>
      </c>
      <c r="R19" s="4" t="s">
        <v>390</v>
      </c>
      <c r="S19" s="6">
        <v>42000000</v>
      </c>
    </row>
    <row r="20" spans="1:21" ht="43.5" x14ac:dyDescent="0.35">
      <c r="A20" s="4" t="s">
        <v>391</v>
      </c>
      <c r="B20" s="3">
        <v>3</v>
      </c>
      <c r="C20" s="3">
        <v>7</v>
      </c>
      <c r="D20" s="3">
        <v>201</v>
      </c>
      <c r="E20" s="3">
        <v>82000</v>
      </c>
      <c r="F20" s="2" t="s">
        <v>53</v>
      </c>
      <c r="G20" s="4" t="s">
        <v>392</v>
      </c>
      <c r="H20" s="2">
        <v>36648</v>
      </c>
      <c r="I20" s="2" t="s">
        <v>198</v>
      </c>
      <c r="J20" s="2" t="s">
        <v>605</v>
      </c>
      <c r="K20" s="10">
        <f>HYPERLINK("http://publicreports.dpb.virginia.gov/rdPage.aspx?rdReport=OB_DocView&amp;Param1="&amp;Tbl_COVID_BEX_By_Adj_Fund[[#This Row],[WorkItem ID]],Tbl_COVID_BEX_By_Adj_Fund[[#This Row],[Adj ID]])</f>
        <v>36648</v>
      </c>
      <c r="L20" s="4" t="s">
        <v>197</v>
      </c>
      <c r="M20" s="3" t="s">
        <v>12</v>
      </c>
      <c r="N20" s="4" t="s">
        <v>17</v>
      </c>
      <c r="O20" s="4" t="s">
        <v>136</v>
      </c>
      <c r="P20" s="3" t="s">
        <v>395</v>
      </c>
      <c r="Q20" s="2" t="s">
        <v>52</v>
      </c>
      <c r="R20" s="4" t="s">
        <v>396</v>
      </c>
      <c r="S20" s="6">
        <v>5609919</v>
      </c>
    </row>
    <row r="21" spans="1:21" ht="45.5" x14ac:dyDescent="0.35">
      <c r="A21" s="4" t="s">
        <v>391</v>
      </c>
      <c r="B21" s="3">
        <v>3</v>
      </c>
      <c r="C21" s="3">
        <v>7</v>
      </c>
      <c r="D21" s="3">
        <v>197</v>
      </c>
      <c r="E21" s="3">
        <v>83000</v>
      </c>
      <c r="F21" s="2" t="s">
        <v>47</v>
      </c>
      <c r="G21" s="4" t="s">
        <v>397</v>
      </c>
      <c r="H21" s="2">
        <v>36649</v>
      </c>
      <c r="I21" s="2" t="s">
        <v>195</v>
      </c>
      <c r="J21" s="2" t="s">
        <v>606</v>
      </c>
      <c r="K21" s="10">
        <f>HYPERLINK("http://publicreports.dpb.virginia.gov/rdPage.aspx?rdReport=OB_DocView&amp;Param1="&amp;Tbl_COVID_BEX_By_Adj_Fund[[#This Row],[WorkItem ID]],Tbl_COVID_BEX_By_Adj_Fund[[#This Row],[Adj ID]])</f>
        <v>36649</v>
      </c>
      <c r="L21" s="4" t="s">
        <v>676</v>
      </c>
      <c r="M21" s="3" t="s">
        <v>12</v>
      </c>
      <c r="N21" s="4" t="s">
        <v>15</v>
      </c>
      <c r="O21" s="4" t="s">
        <v>137</v>
      </c>
      <c r="P21" s="3" t="s">
        <v>400</v>
      </c>
      <c r="Q21" s="2" t="s">
        <v>50</v>
      </c>
      <c r="R21" s="4" t="s">
        <v>401</v>
      </c>
      <c r="S21" s="6">
        <v>114175243</v>
      </c>
      <c r="U21" s="19"/>
    </row>
    <row r="22" spans="1:21" ht="29" x14ac:dyDescent="0.35">
      <c r="A22" s="4" t="s">
        <v>391</v>
      </c>
      <c r="B22" s="3">
        <v>3</v>
      </c>
      <c r="C22" s="3">
        <v>7</v>
      </c>
      <c r="D22" s="3">
        <v>197</v>
      </c>
      <c r="E22" s="3">
        <v>83000</v>
      </c>
      <c r="F22" s="2" t="s">
        <v>47</v>
      </c>
      <c r="G22" s="4" t="s">
        <v>397</v>
      </c>
      <c r="H22" s="2">
        <v>36615</v>
      </c>
      <c r="I22" s="2" t="s">
        <v>196</v>
      </c>
      <c r="J22" s="2" t="s">
        <v>607</v>
      </c>
      <c r="K22" s="10">
        <f>HYPERLINK("http://publicreports.dpb.virginia.gov/rdPage.aspx?rdReport=OB_DocView&amp;Param1="&amp;Tbl_COVID_BEX_By_Adj_Fund[[#This Row],[WorkItem ID]],Tbl_COVID_BEX_By_Adj_Fund[[#This Row],[Adj ID]])</f>
        <v>36615</v>
      </c>
      <c r="L22" s="4" t="s">
        <v>51</v>
      </c>
      <c r="M22" s="3" t="s">
        <v>12</v>
      </c>
      <c r="N22" s="4" t="s">
        <v>17</v>
      </c>
      <c r="O22" s="4" t="s">
        <v>136</v>
      </c>
      <c r="P22" s="3" t="s">
        <v>395</v>
      </c>
      <c r="Q22" s="2" t="s">
        <v>52</v>
      </c>
      <c r="R22" s="4" t="s">
        <v>396</v>
      </c>
      <c r="S22" s="6">
        <v>214739273</v>
      </c>
    </row>
    <row r="23" spans="1:21" ht="72.5" x14ac:dyDescent="0.35">
      <c r="A23" s="4" t="s">
        <v>391</v>
      </c>
      <c r="B23" s="3">
        <v>3</v>
      </c>
      <c r="C23" s="3">
        <v>7</v>
      </c>
      <c r="D23" s="3">
        <v>197</v>
      </c>
      <c r="E23" s="3">
        <v>83000</v>
      </c>
      <c r="F23" s="2" t="s">
        <v>47</v>
      </c>
      <c r="G23" s="4" t="s">
        <v>397</v>
      </c>
      <c r="H23" s="2">
        <v>37294</v>
      </c>
      <c r="I23" s="2" t="s">
        <v>532</v>
      </c>
      <c r="J23" s="2" t="s">
        <v>608</v>
      </c>
      <c r="K23" s="10">
        <f>HYPERLINK("http://publicreports.dpb.virginia.gov/rdPage.aspx?rdReport=OB_DocView&amp;Param1="&amp;Tbl_COVID_BEX_By_Adj_Fund[[#This Row],[WorkItem ID]],Tbl_COVID_BEX_By_Adj_Fund[[#This Row],[Adj ID]])</f>
        <v>37294</v>
      </c>
      <c r="L23" s="4" t="s">
        <v>500</v>
      </c>
      <c r="M23" s="3" t="s">
        <v>12</v>
      </c>
      <c r="N23" s="4" t="s">
        <v>17</v>
      </c>
      <c r="O23" s="4" t="s">
        <v>136</v>
      </c>
      <c r="P23" s="3" t="s">
        <v>561</v>
      </c>
      <c r="Q23" s="2" t="s">
        <v>501</v>
      </c>
      <c r="R23" s="4" t="s">
        <v>562</v>
      </c>
      <c r="S23" s="6">
        <v>66775322</v>
      </c>
    </row>
    <row r="24" spans="1:21" ht="43.5" x14ac:dyDescent="0.35">
      <c r="A24" s="4" t="s">
        <v>391</v>
      </c>
      <c r="B24" s="3">
        <v>3</v>
      </c>
      <c r="C24" s="3">
        <v>7</v>
      </c>
      <c r="D24" s="3">
        <v>247</v>
      </c>
      <c r="E24" s="3">
        <v>91000</v>
      </c>
      <c r="F24" s="2" t="s">
        <v>75</v>
      </c>
      <c r="G24" s="4" t="s">
        <v>576</v>
      </c>
      <c r="H24" s="2">
        <v>37272</v>
      </c>
      <c r="I24" s="2" t="s">
        <v>316</v>
      </c>
      <c r="J24" s="2" t="s">
        <v>609</v>
      </c>
      <c r="K24" s="10">
        <f>HYPERLINK("http://publicreports.dpb.virginia.gov/rdPage.aspx?rdReport=OB_DocView&amp;Param1="&amp;Tbl_COVID_BEX_By_Adj_Fund[[#This Row],[WorkItem ID]],Tbl_COVID_BEX_By_Adj_Fund[[#This Row],[Adj ID]])</f>
        <v>37272</v>
      </c>
      <c r="L24" s="4" t="s">
        <v>283</v>
      </c>
      <c r="M24" s="3" t="s">
        <v>12</v>
      </c>
      <c r="N24" s="4" t="s">
        <v>16</v>
      </c>
      <c r="O24" s="4" t="s">
        <v>136</v>
      </c>
      <c r="P24" s="3" t="s">
        <v>423</v>
      </c>
      <c r="Q24" s="2" t="s">
        <v>64</v>
      </c>
      <c r="R24" s="4" t="s">
        <v>424</v>
      </c>
      <c r="S24" s="6">
        <v>5057831.54</v>
      </c>
    </row>
    <row r="25" spans="1:21" ht="58" x14ac:dyDescent="0.35">
      <c r="A25" s="4" t="s">
        <v>391</v>
      </c>
      <c r="B25" s="3">
        <v>3</v>
      </c>
      <c r="C25" s="3">
        <v>7</v>
      </c>
      <c r="D25" s="3">
        <v>214</v>
      </c>
      <c r="E25" s="3">
        <v>93000</v>
      </c>
      <c r="F25" s="2" t="s">
        <v>70</v>
      </c>
      <c r="G25" s="4" t="s">
        <v>402</v>
      </c>
      <c r="H25" s="2">
        <v>37176</v>
      </c>
      <c r="I25" s="2" t="s">
        <v>356</v>
      </c>
      <c r="J25" s="2" t="s">
        <v>610</v>
      </c>
      <c r="K25" s="10">
        <f>HYPERLINK("http://publicreports.dpb.virginia.gov/rdPage.aspx?rdReport=OB_DocView&amp;Param1="&amp;Tbl_COVID_BEX_By_Adj_Fund[[#This Row],[WorkItem ID]],Tbl_COVID_BEX_By_Adj_Fund[[#This Row],[Adj ID]])</f>
        <v>37176</v>
      </c>
      <c r="L25" s="4" t="s">
        <v>340</v>
      </c>
      <c r="M25" s="3" t="s">
        <v>12</v>
      </c>
      <c r="N25" s="4" t="s">
        <v>17</v>
      </c>
      <c r="O25" s="4" t="s">
        <v>136</v>
      </c>
      <c r="P25" s="3" t="s">
        <v>405</v>
      </c>
      <c r="Q25" s="2" t="s">
        <v>125</v>
      </c>
      <c r="R25" s="4" t="s">
        <v>406</v>
      </c>
      <c r="S25" s="6">
        <v>10800</v>
      </c>
    </row>
    <row r="26" spans="1:21" ht="72.5" x14ac:dyDescent="0.35">
      <c r="A26" s="4" t="s">
        <v>391</v>
      </c>
      <c r="B26" s="3">
        <v>3</v>
      </c>
      <c r="C26" s="3">
        <v>7</v>
      </c>
      <c r="D26" s="3">
        <v>214</v>
      </c>
      <c r="E26" s="3">
        <v>93000</v>
      </c>
      <c r="F26" s="2" t="s">
        <v>70</v>
      </c>
      <c r="G26" s="4" t="s">
        <v>402</v>
      </c>
      <c r="H26" s="2">
        <v>37185</v>
      </c>
      <c r="I26" s="2" t="s">
        <v>355</v>
      </c>
      <c r="J26" s="2" t="s">
        <v>611</v>
      </c>
      <c r="K26" s="10">
        <f>HYPERLINK("http://publicreports.dpb.virginia.gov/rdPage.aspx?rdReport=OB_DocView&amp;Param1="&amp;Tbl_COVID_BEX_By_Adj_Fund[[#This Row],[WorkItem ID]],Tbl_COVID_BEX_By_Adj_Fund[[#This Row],[Adj ID]])</f>
        <v>37185</v>
      </c>
      <c r="L26" s="4" t="s">
        <v>338</v>
      </c>
      <c r="M26" s="3" t="s">
        <v>12</v>
      </c>
      <c r="N26" s="4" t="s">
        <v>17</v>
      </c>
      <c r="O26" s="4" t="s">
        <v>136</v>
      </c>
      <c r="P26" s="3" t="s">
        <v>407</v>
      </c>
      <c r="Q26" s="2" t="s">
        <v>339</v>
      </c>
      <c r="R26" s="4" t="s">
        <v>408</v>
      </c>
      <c r="S26" s="6">
        <v>52984</v>
      </c>
    </row>
    <row r="27" spans="1:21" ht="29" x14ac:dyDescent="0.35">
      <c r="A27" s="4" t="s">
        <v>391</v>
      </c>
      <c r="B27" s="3">
        <v>3</v>
      </c>
      <c r="C27" s="3">
        <v>7</v>
      </c>
      <c r="D27" s="3">
        <v>214</v>
      </c>
      <c r="E27" s="3">
        <v>93000</v>
      </c>
      <c r="F27" s="2" t="s">
        <v>70</v>
      </c>
      <c r="G27" s="4" t="s">
        <v>402</v>
      </c>
      <c r="H27" s="2">
        <v>37039</v>
      </c>
      <c r="I27" s="2" t="s">
        <v>310</v>
      </c>
      <c r="J27" s="2" t="s">
        <v>612</v>
      </c>
      <c r="K27" s="10">
        <f>HYPERLINK("http://publicreports.dpb.virginia.gov/rdPage.aspx?rdReport=OB_DocView&amp;Param1="&amp;Tbl_COVID_BEX_By_Adj_Fund[[#This Row],[WorkItem ID]],Tbl_COVID_BEX_By_Adj_Fund[[#This Row],[Adj ID]])</f>
        <v>37039</v>
      </c>
      <c r="L27" s="4" t="s">
        <v>276</v>
      </c>
      <c r="M27" s="3" t="s">
        <v>12</v>
      </c>
      <c r="N27" s="4" t="s">
        <v>16</v>
      </c>
      <c r="O27" s="4" t="s">
        <v>136</v>
      </c>
      <c r="P27" s="3" t="s">
        <v>415</v>
      </c>
      <c r="Q27" s="2" t="s">
        <v>60</v>
      </c>
      <c r="R27" s="4" t="s">
        <v>416</v>
      </c>
      <c r="S27" s="6">
        <v>508189</v>
      </c>
    </row>
    <row r="28" spans="1:21" ht="29" x14ac:dyDescent="0.35">
      <c r="A28" s="4" t="s">
        <v>391</v>
      </c>
      <c r="B28" s="3">
        <v>3</v>
      </c>
      <c r="C28" s="3">
        <v>7</v>
      </c>
      <c r="D28" s="3">
        <v>213</v>
      </c>
      <c r="E28" s="3">
        <v>94000</v>
      </c>
      <c r="F28" s="2" t="s">
        <v>69</v>
      </c>
      <c r="G28" s="4" t="s">
        <v>409</v>
      </c>
      <c r="H28" s="2">
        <v>37061</v>
      </c>
      <c r="I28" s="2" t="s">
        <v>309</v>
      </c>
      <c r="J28" s="2" t="s">
        <v>613</v>
      </c>
      <c r="K28" s="10">
        <f>HYPERLINK("http://publicreports.dpb.virginia.gov/rdPage.aspx?rdReport=OB_DocView&amp;Param1="&amp;Tbl_COVID_BEX_By_Adj_Fund[[#This Row],[WorkItem ID]],Tbl_COVID_BEX_By_Adj_Fund[[#This Row],[Adj ID]])</f>
        <v>37061</v>
      </c>
      <c r="L28" s="4" t="s">
        <v>275</v>
      </c>
      <c r="M28" s="3" t="s">
        <v>12</v>
      </c>
      <c r="N28" s="4" t="s">
        <v>18</v>
      </c>
      <c r="O28" s="4" t="s">
        <v>136</v>
      </c>
      <c r="P28" s="3" t="s">
        <v>410</v>
      </c>
      <c r="Q28" s="2" t="s">
        <v>272</v>
      </c>
      <c r="R28" s="4" t="s">
        <v>411</v>
      </c>
      <c r="S28" s="6">
        <v>13425519</v>
      </c>
    </row>
    <row r="29" spans="1:21" ht="29" x14ac:dyDescent="0.35">
      <c r="A29" s="4" t="s">
        <v>391</v>
      </c>
      <c r="B29" s="3">
        <v>3</v>
      </c>
      <c r="C29" s="3">
        <v>7</v>
      </c>
      <c r="D29" s="3">
        <v>213</v>
      </c>
      <c r="E29" s="3">
        <v>94000</v>
      </c>
      <c r="F29" s="2" t="s">
        <v>69</v>
      </c>
      <c r="G29" s="4" t="s">
        <v>409</v>
      </c>
      <c r="H29" s="2">
        <v>37108</v>
      </c>
      <c r="I29" s="2" t="s">
        <v>307</v>
      </c>
      <c r="J29" s="2" t="s">
        <v>614</v>
      </c>
      <c r="K29" s="10">
        <f>HYPERLINK("http://publicreports.dpb.virginia.gov/rdPage.aspx?rdReport=OB_DocView&amp;Param1="&amp;Tbl_COVID_BEX_By_Adj_Fund[[#This Row],[WorkItem ID]],Tbl_COVID_BEX_By_Adj_Fund[[#This Row],[Adj ID]])</f>
        <v>37108</v>
      </c>
      <c r="L29" s="4" t="s">
        <v>273</v>
      </c>
      <c r="M29" s="3" t="s">
        <v>12</v>
      </c>
      <c r="N29" s="4" t="s">
        <v>16</v>
      </c>
      <c r="O29" s="4" t="s">
        <v>136</v>
      </c>
      <c r="P29" s="3" t="s">
        <v>423</v>
      </c>
      <c r="Q29" s="2" t="s">
        <v>64</v>
      </c>
      <c r="R29" s="4" t="s">
        <v>424</v>
      </c>
      <c r="S29" s="6">
        <v>2070831</v>
      </c>
    </row>
    <row r="30" spans="1:21" ht="29" x14ac:dyDescent="0.35">
      <c r="A30" s="4" t="s">
        <v>391</v>
      </c>
      <c r="B30" s="3">
        <v>3</v>
      </c>
      <c r="C30" s="3">
        <v>7</v>
      </c>
      <c r="D30" s="3">
        <v>213</v>
      </c>
      <c r="E30" s="3">
        <v>94000</v>
      </c>
      <c r="F30" s="2" t="s">
        <v>69</v>
      </c>
      <c r="G30" s="4" t="s">
        <v>409</v>
      </c>
      <c r="H30" s="2">
        <v>37107</v>
      </c>
      <c r="I30" s="2" t="s">
        <v>308</v>
      </c>
      <c r="J30" s="2" t="s">
        <v>615</v>
      </c>
      <c r="K30" s="10">
        <f>HYPERLINK("http://publicreports.dpb.virginia.gov/rdPage.aspx?rdReport=OB_DocView&amp;Param1="&amp;Tbl_COVID_BEX_By_Adj_Fund[[#This Row],[WorkItem ID]],Tbl_COVID_BEX_By_Adj_Fund[[#This Row],[Adj ID]])</f>
        <v>37107</v>
      </c>
      <c r="L30" s="4" t="s">
        <v>274</v>
      </c>
      <c r="M30" s="3" t="s">
        <v>12</v>
      </c>
      <c r="N30" s="4" t="s">
        <v>16</v>
      </c>
      <c r="O30" s="4" t="s">
        <v>136</v>
      </c>
      <c r="P30" s="3" t="s">
        <v>415</v>
      </c>
      <c r="Q30" s="2" t="s">
        <v>60</v>
      </c>
      <c r="R30" s="4" t="s">
        <v>416</v>
      </c>
      <c r="S30" s="6">
        <v>3450858</v>
      </c>
    </row>
    <row r="31" spans="1:21" ht="58" x14ac:dyDescent="0.35">
      <c r="A31" s="4" t="s">
        <v>391</v>
      </c>
      <c r="B31" s="3">
        <v>3</v>
      </c>
      <c r="C31" s="3">
        <v>7</v>
      </c>
      <c r="D31" s="3">
        <v>217</v>
      </c>
      <c r="E31" s="3">
        <v>96000</v>
      </c>
      <c r="F31" s="2" t="s">
        <v>72</v>
      </c>
      <c r="G31" s="4" t="s">
        <v>580</v>
      </c>
      <c r="H31" s="2">
        <v>36977</v>
      </c>
      <c r="I31" s="2" t="s">
        <v>311</v>
      </c>
      <c r="J31" s="2" t="s">
        <v>616</v>
      </c>
      <c r="K31" s="10">
        <f>HYPERLINK("http://publicreports.dpb.virginia.gov/rdPage.aspx?rdReport=OB_DocView&amp;Param1="&amp;Tbl_COVID_BEX_By_Adj_Fund[[#This Row],[WorkItem ID]],Tbl_COVID_BEX_By_Adj_Fund[[#This Row],[Adj ID]])</f>
        <v>36977</v>
      </c>
      <c r="L31" s="4" t="s">
        <v>277</v>
      </c>
      <c r="M31" s="3" t="s">
        <v>12</v>
      </c>
      <c r="N31" s="4" t="s">
        <v>16</v>
      </c>
      <c r="O31" s="4" t="s">
        <v>136</v>
      </c>
      <c r="P31" s="3" t="s">
        <v>423</v>
      </c>
      <c r="Q31" s="2" t="s">
        <v>64</v>
      </c>
      <c r="R31" s="4" t="s">
        <v>424</v>
      </c>
      <c r="S31" s="6">
        <v>588602</v>
      </c>
    </row>
    <row r="32" spans="1:21" ht="58" x14ac:dyDescent="0.35">
      <c r="A32" s="4" t="s">
        <v>391</v>
      </c>
      <c r="B32" s="3">
        <v>3</v>
      </c>
      <c r="C32" s="3">
        <v>7</v>
      </c>
      <c r="D32" s="3">
        <v>217</v>
      </c>
      <c r="E32" s="3">
        <v>96000</v>
      </c>
      <c r="F32" s="2" t="s">
        <v>72</v>
      </c>
      <c r="G32" s="4" t="s">
        <v>580</v>
      </c>
      <c r="H32" s="2">
        <v>36977</v>
      </c>
      <c r="I32" s="2" t="s">
        <v>311</v>
      </c>
      <c r="J32" s="2" t="s">
        <v>616</v>
      </c>
      <c r="K32" s="10">
        <f>HYPERLINK("http://publicreports.dpb.virginia.gov/rdPage.aspx?rdReport=OB_DocView&amp;Param1="&amp;Tbl_COVID_BEX_By_Adj_Fund[[#This Row],[WorkItem ID]],Tbl_COVID_BEX_By_Adj_Fund[[#This Row],[Adj ID]])</f>
        <v>36977</v>
      </c>
      <c r="L32" s="4" t="s">
        <v>277</v>
      </c>
      <c r="M32" s="3" t="s">
        <v>12</v>
      </c>
      <c r="N32" s="4" t="s">
        <v>16</v>
      </c>
      <c r="O32" s="4" t="s">
        <v>136</v>
      </c>
      <c r="P32" s="3" t="s">
        <v>415</v>
      </c>
      <c r="Q32" s="2" t="s">
        <v>60</v>
      </c>
      <c r="R32" s="4" t="s">
        <v>416</v>
      </c>
      <c r="S32" s="6">
        <v>4546101</v>
      </c>
    </row>
    <row r="33" spans="1:19" ht="29" x14ac:dyDescent="0.35">
      <c r="A33" s="4" t="s">
        <v>391</v>
      </c>
      <c r="B33" s="3">
        <v>3</v>
      </c>
      <c r="C33" s="3">
        <v>7</v>
      </c>
      <c r="D33" s="3">
        <v>215</v>
      </c>
      <c r="E33" s="3">
        <v>97000</v>
      </c>
      <c r="F33" s="2" t="s">
        <v>71</v>
      </c>
      <c r="G33" s="4" t="s">
        <v>582</v>
      </c>
      <c r="H33" s="2">
        <v>37250</v>
      </c>
      <c r="I33" s="2" t="s">
        <v>533</v>
      </c>
      <c r="J33" s="2" t="s">
        <v>617</v>
      </c>
      <c r="K33" s="10">
        <f>HYPERLINK("http://publicreports.dpb.virginia.gov/rdPage.aspx?rdReport=OB_DocView&amp;Param1="&amp;Tbl_COVID_BEX_By_Adj_Fund[[#This Row],[WorkItem ID]],Tbl_COVID_BEX_By_Adj_Fund[[#This Row],[Adj ID]])</f>
        <v>37250</v>
      </c>
      <c r="L33" s="4" t="s">
        <v>502</v>
      </c>
      <c r="M33" s="3" t="s">
        <v>12</v>
      </c>
      <c r="N33" s="4" t="s">
        <v>16</v>
      </c>
      <c r="O33" s="4" t="s">
        <v>136</v>
      </c>
      <c r="P33" s="3" t="s">
        <v>423</v>
      </c>
      <c r="Q33" s="2" t="s">
        <v>64</v>
      </c>
      <c r="R33" s="4" t="s">
        <v>424</v>
      </c>
      <c r="S33" s="6">
        <v>1062341</v>
      </c>
    </row>
    <row r="34" spans="1:19" ht="43.5" x14ac:dyDescent="0.35">
      <c r="A34" s="4" t="s">
        <v>391</v>
      </c>
      <c r="B34" s="3">
        <v>3</v>
      </c>
      <c r="C34" s="3">
        <v>7</v>
      </c>
      <c r="D34" s="3">
        <v>246</v>
      </c>
      <c r="E34" s="3">
        <v>100000</v>
      </c>
      <c r="F34" s="2" t="s">
        <v>74</v>
      </c>
      <c r="G34" s="4" t="s">
        <v>412</v>
      </c>
      <c r="H34" s="2">
        <v>37382</v>
      </c>
      <c r="I34" s="2" t="s">
        <v>534</v>
      </c>
      <c r="J34" s="2" t="s">
        <v>618</v>
      </c>
      <c r="K34" s="10">
        <f>HYPERLINK("http://publicreports.dpb.virginia.gov/rdPage.aspx?rdReport=OB_DocView&amp;Param1="&amp;Tbl_COVID_BEX_By_Adj_Fund[[#This Row],[WorkItem ID]],Tbl_COVID_BEX_By_Adj_Fund[[#This Row],[Adj ID]])</f>
        <v>37382</v>
      </c>
      <c r="L34" s="4" t="s">
        <v>503</v>
      </c>
      <c r="M34" s="3" t="s">
        <v>12</v>
      </c>
      <c r="N34" s="4" t="s">
        <v>15</v>
      </c>
      <c r="O34" s="4" t="s">
        <v>137</v>
      </c>
      <c r="P34" s="3" t="s">
        <v>563</v>
      </c>
      <c r="Q34" s="2" t="s">
        <v>65</v>
      </c>
      <c r="R34" s="4" t="s">
        <v>564</v>
      </c>
      <c r="S34" s="6">
        <v>0</v>
      </c>
    </row>
    <row r="35" spans="1:19" ht="72.5" x14ac:dyDescent="0.35">
      <c r="A35" s="4" t="s">
        <v>391</v>
      </c>
      <c r="B35" s="3">
        <v>3</v>
      </c>
      <c r="C35" s="3">
        <v>7</v>
      </c>
      <c r="D35" s="3">
        <v>246</v>
      </c>
      <c r="E35" s="3">
        <v>100000</v>
      </c>
      <c r="F35" s="2" t="s">
        <v>74</v>
      </c>
      <c r="G35" s="4" t="s">
        <v>412</v>
      </c>
      <c r="H35" s="2">
        <v>37150</v>
      </c>
      <c r="I35" s="2" t="s">
        <v>315</v>
      </c>
      <c r="J35" s="2" t="s">
        <v>619</v>
      </c>
      <c r="K35" s="10">
        <f>HYPERLINK("http://publicreports.dpb.virginia.gov/rdPage.aspx?rdReport=OB_DocView&amp;Param1="&amp;Tbl_COVID_BEX_By_Adj_Fund[[#This Row],[WorkItem ID]],Tbl_COVID_BEX_By_Adj_Fund[[#This Row],[Adj ID]])</f>
        <v>37150</v>
      </c>
      <c r="L35" s="4" t="s">
        <v>282</v>
      </c>
      <c r="M35" s="3" t="s">
        <v>12</v>
      </c>
      <c r="N35" s="4" t="s">
        <v>16</v>
      </c>
      <c r="O35" s="4" t="s">
        <v>136</v>
      </c>
      <c r="P35" s="3" t="s">
        <v>423</v>
      </c>
      <c r="Q35" s="2" t="s">
        <v>64</v>
      </c>
      <c r="R35" s="4" t="s">
        <v>424</v>
      </c>
      <c r="S35" s="6">
        <v>394483</v>
      </c>
    </row>
    <row r="36" spans="1:19" ht="72.5" x14ac:dyDescent="0.35">
      <c r="A36" s="4" t="s">
        <v>391</v>
      </c>
      <c r="B36" s="3">
        <v>3</v>
      </c>
      <c r="C36" s="3">
        <v>7</v>
      </c>
      <c r="D36" s="3">
        <v>246</v>
      </c>
      <c r="E36" s="3">
        <v>100000</v>
      </c>
      <c r="F36" s="2" t="s">
        <v>74</v>
      </c>
      <c r="G36" s="4" t="s">
        <v>412</v>
      </c>
      <c r="H36" s="2">
        <v>37151</v>
      </c>
      <c r="I36" s="2" t="s">
        <v>314</v>
      </c>
      <c r="J36" s="2" t="s">
        <v>620</v>
      </c>
      <c r="K36" s="10">
        <f>HYPERLINK("http://publicreports.dpb.virginia.gov/rdPage.aspx?rdReport=OB_DocView&amp;Param1="&amp;Tbl_COVID_BEX_By_Adj_Fund[[#This Row],[WorkItem ID]],Tbl_COVID_BEX_By_Adj_Fund[[#This Row],[Adj ID]])</f>
        <v>37151</v>
      </c>
      <c r="L36" s="4" t="s">
        <v>281</v>
      </c>
      <c r="M36" s="3" t="s">
        <v>12</v>
      </c>
      <c r="N36" s="4" t="s">
        <v>16</v>
      </c>
      <c r="O36" s="4" t="s">
        <v>136</v>
      </c>
      <c r="P36" s="3" t="s">
        <v>415</v>
      </c>
      <c r="Q36" s="2" t="s">
        <v>60</v>
      </c>
      <c r="R36" s="4" t="s">
        <v>416</v>
      </c>
      <c r="S36" s="6">
        <v>394483</v>
      </c>
    </row>
    <row r="37" spans="1:19" ht="29" x14ac:dyDescent="0.35">
      <c r="A37" s="4" t="s">
        <v>391</v>
      </c>
      <c r="B37" s="3">
        <v>3</v>
      </c>
      <c r="C37" s="3">
        <v>7</v>
      </c>
      <c r="D37" s="3">
        <v>246</v>
      </c>
      <c r="E37" s="3">
        <v>100000</v>
      </c>
      <c r="F37" s="2" t="s">
        <v>74</v>
      </c>
      <c r="G37" s="4" t="s">
        <v>412</v>
      </c>
      <c r="H37" s="2">
        <v>37369</v>
      </c>
      <c r="I37" s="2" t="s">
        <v>357</v>
      </c>
      <c r="J37" s="2" t="s">
        <v>621</v>
      </c>
      <c r="K37" s="10">
        <f>HYPERLINK("http://publicreports.dpb.virginia.gov/rdPage.aspx?rdReport=OB_DocView&amp;Param1="&amp;Tbl_COVID_BEX_By_Adj_Fund[[#This Row],[WorkItem ID]],Tbl_COVID_BEX_By_Adj_Fund[[#This Row],[Adj ID]])</f>
        <v>37369</v>
      </c>
      <c r="L37" s="4" t="s">
        <v>341</v>
      </c>
      <c r="M37" s="3" t="s">
        <v>12</v>
      </c>
      <c r="N37" s="4" t="s">
        <v>15</v>
      </c>
      <c r="O37" s="4" t="s">
        <v>137</v>
      </c>
      <c r="P37" s="3" t="s">
        <v>415</v>
      </c>
      <c r="Q37" s="2" t="s">
        <v>60</v>
      </c>
      <c r="R37" s="4" t="s">
        <v>416</v>
      </c>
      <c r="S37" s="6">
        <v>0</v>
      </c>
    </row>
    <row r="38" spans="1:19" ht="43.5" x14ac:dyDescent="0.35">
      <c r="A38" s="4" t="s">
        <v>391</v>
      </c>
      <c r="B38" s="3">
        <v>3</v>
      </c>
      <c r="C38" s="3">
        <v>7</v>
      </c>
      <c r="D38" s="3">
        <v>246</v>
      </c>
      <c r="E38" s="3">
        <v>100000</v>
      </c>
      <c r="F38" s="2" t="s">
        <v>74</v>
      </c>
      <c r="G38" s="4" t="s">
        <v>412</v>
      </c>
      <c r="H38" s="2">
        <v>37335</v>
      </c>
      <c r="I38" s="2" t="s">
        <v>313</v>
      </c>
      <c r="J38" s="2" t="s">
        <v>622</v>
      </c>
      <c r="K38" s="10">
        <f>HYPERLINK("http://publicreports.dpb.virginia.gov/rdPage.aspx?rdReport=OB_DocView&amp;Param1="&amp;Tbl_COVID_BEX_By_Adj_Fund[[#This Row],[WorkItem ID]],Tbl_COVID_BEX_By_Adj_Fund[[#This Row],[Adj ID]])</f>
        <v>37335</v>
      </c>
      <c r="L38" s="4" t="s">
        <v>279</v>
      </c>
      <c r="M38" s="3" t="s">
        <v>12</v>
      </c>
      <c r="N38" s="4" t="s">
        <v>15</v>
      </c>
      <c r="O38" s="4" t="s">
        <v>137</v>
      </c>
      <c r="P38" s="3" t="s">
        <v>415</v>
      </c>
      <c r="Q38" s="2" t="s">
        <v>60</v>
      </c>
      <c r="R38" s="4" t="s">
        <v>416</v>
      </c>
      <c r="S38" s="6">
        <v>0</v>
      </c>
    </row>
    <row r="39" spans="1:19" ht="43.5" x14ac:dyDescent="0.35">
      <c r="A39" s="4" t="s">
        <v>391</v>
      </c>
      <c r="B39" s="3">
        <v>3</v>
      </c>
      <c r="C39" s="3">
        <v>7</v>
      </c>
      <c r="D39" s="3">
        <v>236</v>
      </c>
      <c r="E39" s="3">
        <v>101000</v>
      </c>
      <c r="F39" s="2" t="s">
        <v>73</v>
      </c>
      <c r="G39" s="4" t="s">
        <v>583</v>
      </c>
      <c r="H39" s="2">
        <v>37121</v>
      </c>
      <c r="I39" s="2" t="s">
        <v>312</v>
      </c>
      <c r="J39" s="2" t="s">
        <v>623</v>
      </c>
      <c r="K39" s="10">
        <f>HYPERLINK("http://publicreports.dpb.virginia.gov/rdPage.aspx?rdReport=OB_DocView&amp;Param1="&amp;Tbl_COVID_BEX_By_Adj_Fund[[#This Row],[WorkItem ID]],Tbl_COVID_BEX_By_Adj_Fund[[#This Row],[Adj ID]])</f>
        <v>37121</v>
      </c>
      <c r="L39" s="4" t="s">
        <v>278</v>
      </c>
      <c r="M39" s="3" t="s">
        <v>12</v>
      </c>
      <c r="N39" s="4" t="s">
        <v>16</v>
      </c>
      <c r="O39" s="4" t="s">
        <v>136</v>
      </c>
      <c r="P39" s="3" t="s">
        <v>423</v>
      </c>
      <c r="Q39" s="2" t="s">
        <v>64</v>
      </c>
      <c r="R39" s="4" t="s">
        <v>424</v>
      </c>
      <c r="S39" s="6">
        <v>2575212</v>
      </c>
    </row>
    <row r="40" spans="1:19" ht="29" x14ac:dyDescent="0.35">
      <c r="A40" s="4" t="s">
        <v>391</v>
      </c>
      <c r="B40" s="3">
        <v>3</v>
      </c>
      <c r="C40" s="3">
        <v>7</v>
      </c>
      <c r="D40" s="3">
        <v>260</v>
      </c>
      <c r="E40" s="3">
        <v>102000</v>
      </c>
      <c r="F40" s="2" t="s">
        <v>76</v>
      </c>
      <c r="G40" s="4" t="s">
        <v>422</v>
      </c>
      <c r="H40" s="2">
        <v>37131</v>
      </c>
      <c r="I40" s="2" t="s">
        <v>358</v>
      </c>
      <c r="J40" s="2" t="s">
        <v>624</v>
      </c>
      <c r="K40" s="10">
        <f>HYPERLINK("http://publicreports.dpb.virginia.gov/rdPage.aspx?rdReport=OB_DocView&amp;Param1="&amp;Tbl_COVID_BEX_By_Adj_Fund[[#This Row],[WorkItem ID]],Tbl_COVID_BEX_By_Adj_Fund[[#This Row],[Adj ID]])</f>
        <v>37131</v>
      </c>
      <c r="L40" s="4" t="s">
        <v>342</v>
      </c>
      <c r="M40" s="3" t="s">
        <v>12</v>
      </c>
      <c r="N40" s="4" t="s">
        <v>17</v>
      </c>
      <c r="O40" s="4" t="s">
        <v>136</v>
      </c>
      <c r="P40" s="3" t="s">
        <v>425</v>
      </c>
      <c r="Q40" s="2" t="s">
        <v>343</v>
      </c>
      <c r="R40" s="4" t="s">
        <v>426</v>
      </c>
      <c r="S40" s="6">
        <v>2490002</v>
      </c>
    </row>
    <row r="41" spans="1:19" ht="29" x14ac:dyDescent="0.35">
      <c r="A41" s="4" t="s">
        <v>391</v>
      </c>
      <c r="B41" s="3">
        <v>3</v>
      </c>
      <c r="C41" s="3">
        <v>7</v>
      </c>
      <c r="D41" s="3">
        <v>260</v>
      </c>
      <c r="E41" s="3">
        <v>102000</v>
      </c>
      <c r="F41" s="2" t="s">
        <v>76</v>
      </c>
      <c r="G41" s="4" t="s">
        <v>422</v>
      </c>
      <c r="H41" s="2">
        <v>36565</v>
      </c>
      <c r="I41" s="2" t="s">
        <v>318</v>
      </c>
      <c r="J41" s="2" t="s">
        <v>625</v>
      </c>
      <c r="K41" s="10">
        <f>HYPERLINK("http://publicreports.dpb.virginia.gov/rdPage.aspx?rdReport=OB_DocView&amp;Param1="&amp;Tbl_COVID_BEX_By_Adj_Fund[[#This Row],[WorkItem ID]],Tbl_COVID_BEX_By_Adj_Fund[[#This Row],[Adj ID]])</f>
        <v>36565</v>
      </c>
      <c r="L41" s="4" t="s">
        <v>285</v>
      </c>
      <c r="M41" s="3" t="s">
        <v>12</v>
      </c>
      <c r="N41" s="4" t="s">
        <v>17</v>
      </c>
      <c r="O41" s="4" t="s">
        <v>136</v>
      </c>
      <c r="P41" s="3" t="s">
        <v>423</v>
      </c>
      <c r="Q41" s="2" t="s">
        <v>64</v>
      </c>
      <c r="R41" s="4" t="s">
        <v>424</v>
      </c>
      <c r="S41" s="6">
        <v>8401000</v>
      </c>
    </row>
    <row r="42" spans="1:19" ht="43.5" x14ac:dyDescent="0.35">
      <c r="A42" s="4" t="s">
        <v>391</v>
      </c>
      <c r="B42" s="3">
        <v>3</v>
      </c>
      <c r="C42" s="3">
        <v>7</v>
      </c>
      <c r="D42" s="3">
        <v>260</v>
      </c>
      <c r="E42" s="3">
        <v>102000</v>
      </c>
      <c r="F42" s="2" t="s">
        <v>76</v>
      </c>
      <c r="G42" s="4" t="s">
        <v>422</v>
      </c>
      <c r="H42" s="2">
        <v>37118</v>
      </c>
      <c r="I42" s="2" t="s">
        <v>317</v>
      </c>
      <c r="J42" s="2" t="s">
        <v>626</v>
      </c>
      <c r="K42" s="10">
        <f>HYPERLINK("http://publicreports.dpb.virginia.gov/rdPage.aspx?rdReport=OB_DocView&amp;Param1="&amp;Tbl_COVID_BEX_By_Adj_Fund[[#This Row],[WorkItem ID]],Tbl_COVID_BEX_By_Adj_Fund[[#This Row],[Adj ID]])</f>
        <v>37118</v>
      </c>
      <c r="L42" s="4" t="s">
        <v>284</v>
      </c>
      <c r="M42" s="3" t="s">
        <v>12</v>
      </c>
      <c r="N42" s="4" t="s">
        <v>17</v>
      </c>
      <c r="O42" s="4" t="s">
        <v>136</v>
      </c>
      <c r="P42" s="3" t="s">
        <v>415</v>
      </c>
      <c r="Q42" s="2" t="s">
        <v>60</v>
      </c>
      <c r="R42" s="4" t="s">
        <v>416</v>
      </c>
      <c r="S42" s="6">
        <v>35778930</v>
      </c>
    </row>
    <row r="43" spans="1:19" ht="43.5" x14ac:dyDescent="0.35">
      <c r="A43" s="4" t="s">
        <v>391</v>
      </c>
      <c r="B43" s="3">
        <v>3</v>
      </c>
      <c r="C43" s="3">
        <v>7</v>
      </c>
      <c r="D43" s="3">
        <v>212</v>
      </c>
      <c r="E43" s="3">
        <v>106000</v>
      </c>
      <c r="F43" s="2" t="s">
        <v>68</v>
      </c>
      <c r="G43" s="4" t="s">
        <v>427</v>
      </c>
      <c r="H43" s="2">
        <v>36555</v>
      </c>
      <c r="I43" s="2" t="s">
        <v>306</v>
      </c>
      <c r="J43" s="2" t="s">
        <v>627</v>
      </c>
      <c r="K43" s="10">
        <f>HYPERLINK("http://publicreports.dpb.virginia.gov/rdPage.aspx?rdReport=OB_DocView&amp;Param1="&amp;Tbl_COVID_BEX_By_Adj_Fund[[#This Row],[WorkItem ID]],Tbl_COVID_BEX_By_Adj_Fund[[#This Row],[Adj ID]])</f>
        <v>36555</v>
      </c>
      <c r="L43" s="4" t="s">
        <v>271</v>
      </c>
      <c r="M43" s="3" t="s">
        <v>12</v>
      </c>
      <c r="N43" s="4" t="s">
        <v>17</v>
      </c>
      <c r="O43" s="4" t="s">
        <v>136</v>
      </c>
      <c r="P43" s="3" t="s">
        <v>410</v>
      </c>
      <c r="Q43" s="2" t="s">
        <v>272</v>
      </c>
      <c r="R43" s="4" t="s">
        <v>411</v>
      </c>
      <c r="S43" s="6">
        <v>9803132</v>
      </c>
    </row>
    <row r="44" spans="1:19" ht="43.5" x14ac:dyDescent="0.35">
      <c r="A44" s="4" t="s">
        <v>391</v>
      </c>
      <c r="B44" s="3">
        <v>3</v>
      </c>
      <c r="C44" s="3">
        <v>7</v>
      </c>
      <c r="D44" s="3">
        <v>212</v>
      </c>
      <c r="E44" s="3">
        <v>106000</v>
      </c>
      <c r="F44" s="2" t="s">
        <v>68</v>
      </c>
      <c r="G44" s="4" t="s">
        <v>427</v>
      </c>
      <c r="H44" s="2">
        <v>37344</v>
      </c>
      <c r="I44" s="2" t="s">
        <v>353</v>
      </c>
      <c r="J44" s="2" t="s">
        <v>628</v>
      </c>
      <c r="K44" s="10">
        <f>HYPERLINK("http://publicreports.dpb.virginia.gov/rdPage.aspx?rdReport=OB_DocView&amp;Param1="&amp;Tbl_COVID_BEX_By_Adj_Fund[[#This Row],[WorkItem ID]],Tbl_COVID_BEX_By_Adj_Fund[[#This Row],[Adj ID]])</f>
        <v>37344</v>
      </c>
      <c r="L44" s="4" t="s">
        <v>270</v>
      </c>
      <c r="M44" s="3" t="s">
        <v>12</v>
      </c>
      <c r="N44" s="4" t="s">
        <v>18</v>
      </c>
      <c r="O44" s="4" t="s">
        <v>136</v>
      </c>
      <c r="P44" s="3" t="s">
        <v>423</v>
      </c>
      <c r="Q44" s="2" t="s">
        <v>64</v>
      </c>
      <c r="R44" s="4" t="s">
        <v>424</v>
      </c>
      <c r="S44" s="6">
        <v>90384</v>
      </c>
    </row>
    <row r="45" spans="1:19" ht="43.5" x14ac:dyDescent="0.35">
      <c r="A45" s="4" t="s">
        <v>391</v>
      </c>
      <c r="B45" s="3">
        <v>3</v>
      </c>
      <c r="C45" s="3">
        <v>7</v>
      </c>
      <c r="D45" s="3">
        <v>212</v>
      </c>
      <c r="E45" s="3">
        <v>106000</v>
      </c>
      <c r="F45" s="2" t="s">
        <v>68</v>
      </c>
      <c r="G45" s="4" t="s">
        <v>427</v>
      </c>
      <c r="H45" s="2">
        <v>37123</v>
      </c>
      <c r="I45" s="2" t="s">
        <v>354</v>
      </c>
      <c r="J45" s="2" t="s">
        <v>629</v>
      </c>
      <c r="K45" s="10">
        <f>HYPERLINK("http://publicreports.dpb.virginia.gov/rdPage.aspx?rdReport=OB_DocView&amp;Param1="&amp;Tbl_COVID_BEX_By_Adj_Fund[[#This Row],[WorkItem ID]],Tbl_COVID_BEX_By_Adj_Fund[[#This Row],[Adj ID]])</f>
        <v>37123</v>
      </c>
      <c r="L45" s="4" t="s">
        <v>337</v>
      </c>
      <c r="M45" s="3" t="s">
        <v>12</v>
      </c>
      <c r="N45" s="4" t="s">
        <v>18</v>
      </c>
      <c r="O45" s="4" t="s">
        <v>136</v>
      </c>
      <c r="P45" s="3" t="s">
        <v>415</v>
      </c>
      <c r="Q45" s="2" t="s">
        <v>60</v>
      </c>
      <c r="R45" s="4" t="s">
        <v>416</v>
      </c>
      <c r="S45" s="6">
        <v>993600.71</v>
      </c>
    </row>
    <row r="46" spans="1:19" ht="43.5" x14ac:dyDescent="0.35">
      <c r="A46" s="4" t="s">
        <v>391</v>
      </c>
      <c r="B46" s="3">
        <v>3</v>
      </c>
      <c r="C46" s="3">
        <v>7</v>
      </c>
      <c r="D46" s="3">
        <v>148</v>
      </c>
      <c r="E46" s="3">
        <v>113000</v>
      </c>
      <c r="F46" s="2" t="s">
        <v>497</v>
      </c>
      <c r="G46" s="4" t="s">
        <v>565</v>
      </c>
      <c r="H46" s="2">
        <v>36776</v>
      </c>
      <c r="I46" s="2" t="s">
        <v>531</v>
      </c>
      <c r="J46" s="2" t="s">
        <v>630</v>
      </c>
      <c r="K46" s="10">
        <f>HYPERLINK("http://publicreports.dpb.virginia.gov/rdPage.aspx?rdReport=OB_DocView&amp;Param1="&amp;Tbl_COVID_BEX_By_Adj_Fund[[#This Row],[WorkItem ID]],Tbl_COVID_BEX_By_Adj_Fund[[#This Row],[Adj ID]])</f>
        <v>36776</v>
      </c>
      <c r="L46" s="4" t="s">
        <v>496</v>
      </c>
      <c r="M46" s="3" t="s">
        <v>12</v>
      </c>
      <c r="N46" s="4" t="s">
        <v>17</v>
      </c>
      <c r="O46" s="4" t="s">
        <v>136</v>
      </c>
      <c r="P46" s="3" t="s">
        <v>568</v>
      </c>
      <c r="Q46" s="2" t="s">
        <v>499</v>
      </c>
      <c r="R46" s="4" t="s">
        <v>569</v>
      </c>
      <c r="S46" s="6">
        <v>187200</v>
      </c>
    </row>
    <row r="47" spans="1:19" ht="58" x14ac:dyDescent="0.35">
      <c r="A47" s="4" t="s">
        <v>134</v>
      </c>
      <c r="B47" s="3">
        <v>13</v>
      </c>
      <c r="C47" s="3">
        <v>8</v>
      </c>
      <c r="D47" s="3">
        <v>162</v>
      </c>
      <c r="E47" s="3">
        <v>126000</v>
      </c>
      <c r="F47" s="2" t="s">
        <v>30</v>
      </c>
      <c r="G47" s="4" t="s">
        <v>154</v>
      </c>
      <c r="H47" s="2">
        <v>36995</v>
      </c>
      <c r="I47" s="2" t="s">
        <v>186</v>
      </c>
      <c r="J47" s="2" t="s">
        <v>251</v>
      </c>
      <c r="K47" s="10">
        <f>HYPERLINK("http://publicreports.dpb.virginia.gov/rdPage.aspx?rdReport=OB_DocView&amp;Param1="&amp;Tbl_COVID_BEX_By_Adj_Fund[[#This Row],[WorkItem ID]],Tbl_COVID_BEX_By_Adj_Fund[[#This Row],[Adj ID]])</f>
        <v>36995</v>
      </c>
      <c r="L47" s="4" t="s">
        <v>185</v>
      </c>
      <c r="M47" s="3" t="s">
        <v>12</v>
      </c>
      <c r="N47" s="4" t="s">
        <v>17</v>
      </c>
      <c r="O47" s="4" t="s">
        <v>136</v>
      </c>
      <c r="P47" s="3" t="s">
        <v>149</v>
      </c>
      <c r="Q47" s="2" t="s">
        <v>65</v>
      </c>
      <c r="R47" s="4" t="s">
        <v>150</v>
      </c>
      <c r="S47" s="6">
        <v>644573383</v>
      </c>
    </row>
    <row r="48" spans="1:19" ht="58" x14ac:dyDescent="0.35">
      <c r="A48" s="4" t="s">
        <v>129</v>
      </c>
      <c r="B48" s="3">
        <v>5</v>
      </c>
      <c r="C48" s="3">
        <v>9</v>
      </c>
      <c r="D48" s="3">
        <v>601</v>
      </c>
      <c r="E48" s="3">
        <v>135000</v>
      </c>
      <c r="F48" s="2" t="s">
        <v>102</v>
      </c>
      <c r="G48" s="4" t="s">
        <v>164</v>
      </c>
      <c r="H48" s="2">
        <v>36632</v>
      </c>
      <c r="I48" s="2" t="s">
        <v>219</v>
      </c>
      <c r="J48" s="2" t="s">
        <v>631</v>
      </c>
      <c r="K48" s="10">
        <f>HYPERLINK("http://publicreports.dpb.virginia.gov/rdPage.aspx?rdReport=OB_DocView&amp;Param1="&amp;Tbl_COVID_BEX_By_Adj_Fund[[#This Row],[WorkItem ID]],Tbl_COVID_BEX_By_Adj_Fund[[#This Row],[Adj ID]])</f>
        <v>36632</v>
      </c>
      <c r="L48" s="4" t="s">
        <v>215</v>
      </c>
      <c r="M48" s="3" t="s">
        <v>12</v>
      </c>
      <c r="N48" s="4" t="s">
        <v>16</v>
      </c>
      <c r="O48" s="4" t="s">
        <v>136</v>
      </c>
      <c r="P48" s="3" t="s">
        <v>379</v>
      </c>
      <c r="Q48" s="2" t="s">
        <v>46</v>
      </c>
      <c r="R48" s="4" t="s">
        <v>380</v>
      </c>
      <c r="S48" s="6">
        <v>2000000</v>
      </c>
    </row>
    <row r="49" spans="1:20" ht="43.5" x14ac:dyDescent="0.35">
      <c r="A49" s="4" t="s">
        <v>129</v>
      </c>
      <c r="B49" s="3">
        <v>5</v>
      </c>
      <c r="C49" s="3">
        <v>9</v>
      </c>
      <c r="D49" s="3">
        <v>601</v>
      </c>
      <c r="E49" s="3">
        <v>135000</v>
      </c>
      <c r="F49" s="2" t="s">
        <v>102</v>
      </c>
      <c r="G49" s="4" t="s">
        <v>164</v>
      </c>
      <c r="H49" s="2">
        <v>37315</v>
      </c>
      <c r="I49" s="2" t="s">
        <v>363</v>
      </c>
      <c r="J49" s="2" t="s">
        <v>632</v>
      </c>
      <c r="K49" s="10">
        <f>HYPERLINK("http://publicreports.dpb.virginia.gov/rdPage.aspx?rdReport=OB_DocView&amp;Param1="&amp;Tbl_COVID_BEX_By_Adj_Fund[[#This Row],[WorkItem ID]],Tbl_COVID_BEX_By_Adj_Fund[[#This Row],[Adj ID]])</f>
        <v>37315</v>
      </c>
      <c r="L49" s="4" t="s">
        <v>349</v>
      </c>
      <c r="M49" s="3" t="s">
        <v>12</v>
      </c>
      <c r="N49" s="4" t="s">
        <v>15</v>
      </c>
      <c r="O49" s="4" t="s">
        <v>137</v>
      </c>
      <c r="P49" s="3" t="s">
        <v>379</v>
      </c>
      <c r="Q49" s="2" t="s">
        <v>46</v>
      </c>
      <c r="R49" s="4" t="s">
        <v>380</v>
      </c>
      <c r="S49" s="6">
        <v>-500000</v>
      </c>
    </row>
    <row r="50" spans="1:20" ht="58" x14ac:dyDescent="0.35">
      <c r="A50" s="4" t="s">
        <v>129</v>
      </c>
      <c r="B50" s="3">
        <v>5</v>
      </c>
      <c r="C50" s="3">
        <v>9</v>
      </c>
      <c r="D50" s="3">
        <v>601</v>
      </c>
      <c r="E50" s="3">
        <v>135000</v>
      </c>
      <c r="F50" s="2" t="s">
        <v>102</v>
      </c>
      <c r="G50" s="4" t="s">
        <v>164</v>
      </c>
      <c r="H50" s="2">
        <v>36810</v>
      </c>
      <c r="I50" s="2" t="s">
        <v>216</v>
      </c>
      <c r="J50" s="2" t="s">
        <v>633</v>
      </c>
      <c r="K50" s="10">
        <f>HYPERLINK("http://publicreports.dpb.virginia.gov/rdPage.aspx?rdReport=OB_DocView&amp;Param1="&amp;Tbl_COVID_BEX_By_Adj_Fund[[#This Row],[WorkItem ID]],Tbl_COVID_BEX_By_Adj_Fund[[#This Row],[Adj ID]])</f>
        <v>36810</v>
      </c>
      <c r="L50" s="4" t="s">
        <v>215</v>
      </c>
      <c r="M50" s="3" t="s">
        <v>12</v>
      </c>
      <c r="N50" s="4" t="s">
        <v>16</v>
      </c>
      <c r="O50" s="4" t="s">
        <v>136</v>
      </c>
      <c r="P50" s="3" t="s">
        <v>379</v>
      </c>
      <c r="Q50" s="2" t="s">
        <v>46</v>
      </c>
      <c r="R50" s="4" t="s">
        <v>380</v>
      </c>
      <c r="S50" s="6">
        <v>5261464</v>
      </c>
    </row>
    <row r="51" spans="1:20" ht="43.5" x14ac:dyDescent="0.35">
      <c r="A51" s="4" t="s">
        <v>129</v>
      </c>
      <c r="B51" s="3">
        <v>5</v>
      </c>
      <c r="C51" s="3">
        <v>9</v>
      </c>
      <c r="D51" s="3">
        <v>601</v>
      </c>
      <c r="E51" s="3">
        <v>135000</v>
      </c>
      <c r="F51" s="2" t="s">
        <v>102</v>
      </c>
      <c r="G51" s="4" t="s">
        <v>164</v>
      </c>
      <c r="H51" s="2">
        <v>37377</v>
      </c>
      <c r="I51" s="2" t="s">
        <v>542</v>
      </c>
      <c r="J51" s="2" t="s">
        <v>550</v>
      </c>
      <c r="K51" s="10">
        <f>HYPERLINK("http://publicreports.dpb.virginia.gov/rdPage.aspx?rdReport=OB_DocView&amp;Param1="&amp;Tbl_COVID_BEX_By_Adj_Fund[[#This Row],[WorkItem ID]],Tbl_COVID_BEX_By_Adj_Fund[[#This Row],[Adj ID]])</f>
        <v>37377</v>
      </c>
      <c r="L51" s="4" t="s">
        <v>513</v>
      </c>
      <c r="M51" s="3" t="s">
        <v>12</v>
      </c>
      <c r="N51" s="4" t="s">
        <v>17</v>
      </c>
      <c r="O51" s="4" t="s">
        <v>136</v>
      </c>
      <c r="P51" s="3" t="s">
        <v>149</v>
      </c>
      <c r="Q51" s="2" t="s">
        <v>65</v>
      </c>
      <c r="R51" s="4" t="s">
        <v>150</v>
      </c>
      <c r="S51" s="6">
        <v>5377344</v>
      </c>
      <c r="T51" s="6"/>
    </row>
    <row r="52" spans="1:20" ht="43.5" x14ac:dyDescent="0.35">
      <c r="A52" s="4" t="s">
        <v>129</v>
      </c>
      <c r="B52" s="3">
        <v>5</v>
      </c>
      <c r="C52" s="3">
        <v>9</v>
      </c>
      <c r="D52" s="3">
        <v>601</v>
      </c>
      <c r="E52" s="3">
        <v>135000</v>
      </c>
      <c r="F52" s="2" t="s">
        <v>102</v>
      </c>
      <c r="G52" s="4" t="s">
        <v>164</v>
      </c>
      <c r="H52" s="2">
        <v>37376</v>
      </c>
      <c r="I52" s="2" t="s">
        <v>543</v>
      </c>
      <c r="J52" s="2" t="s">
        <v>549</v>
      </c>
      <c r="K52" s="10">
        <f>HYPERLINK("http://publicreports.dpb.virginia.gov/rdPage.aspx?rdReport=OB_DocView&amp;Param1="&amp;Tbl_COVID_BEX_By_Adj_Fund[[#This Row],[WorkItem ID]],Tbl_COVID_BEX_By_Adj_Fund[[#This Row],[Adj ID]])</f>
        <v>37376</v>
      </c>
      <c r="L52" s="4" t="s">
        <v>514</v>
      </c>
      <c r="M52" s="3" t="s">
        <v>12</v>
      </c>
      <c r="N52" s="4" t="s">
        <v>17</v>
      </c>
      <c r="O52" s="4" t="s">
        <v>136</v>
      </c>
      <c r="P52" s="3" t="s">
        <v>149</v>
      </c>
      <c r="Q52" s="2" t="s">
        <v>65</v>
      </c>
      <c r="R52" s="4" t="s">
        <v>150</v>
      </c>
      <c r="S52" s="6">
        <v>566309</v>
      </c>
      <c r="T52" s="6"/>
    </row>
    <row r="53" spans="1:20" ht="43.5" x14ac:dyDescent="0.35">
      <c r="A53" s="4" t="s">
        <v>129</v>
      </c>
      <c r="B53" s="3">
        <v>5</v>
      </c>
      <c r="C53" s="3">
        <v>9</v>
      </c>
      <c r="D53" s="3">
        <v>601</v>
      </c>
      <c r="E53" s="3">
        <v>135000</v>
      </c>
      <c r="F53" s="2" t="s">
        <v>102</v>
      </c>
      <c r="G53" s="4" t="s">
        <v>164</v>
      </c>
      <c r="H53" s="2">
        <v>36900</v>
      </c>
      <c r="I53" s="2" t="s">
        <v>213</v>
      </c>
      <c r="J53" s="2" t="s">
        <v>252</v>
      </c>
      <c r="K53" s="10">
        <f>HYPERLINK("http://publicreports.dpb.virginia.gov/rdPage.aspx?rdReport=OB_DocView&amp;Param1="&amp;Tbl_COVID_BEX_By_Adj_Fund[[#This Row],[WorkItem ID]],Tbl_COVID_BEX_By_Adj_Fund[[#This Row],[Adj ID]])</f>
        <v>36900</v>
      </c>
      <c r="L53" s="4" t="s">
        <v>212</v>
      </c>
      <c r="M53" s="3" t="s">
        <v>12</v>
      </c>
      <c r="N53" s="4" t="s">
        <v>17</v>
      </c>
      <c r="O53" s="4" t="s">
        <v>136</v>
      </c>
      <c r="P53" s="3" t="s">
        <v>149</v>
      </c>
      <c r="Q53" s="2" t="s">
        <v>65</v>
      </c>
      <c r="R53" s="4" t="s">
        <v>150</v>
      </c>
      <c r="S53" s="6">
        <v>21486497</v>
      </c>
      <c r="T53" s="6"/>
    </row>
    <row r="54" spans="1:20" ht="72.5" x14ac:dyDescent="0.35">
      <c r="A54" s="4" t="s">
        <v>129</v>
      </c>
      <c r="B54" s="3">
        <v>5</v>
      </c>
      <c r="C54" s="3">
        <v>9</v>
      </c>
      <c r="D54" s="3">
        <v>601</v>
      </c>
      <c r="E54" s="3">
        <v>135000</v>
      </c>
      <c r="F54" s="2" t="s">
        <v>102</v>
      </c>
      <c r="G54" s="4" t="s">
        <v>164</v>
      </c>
      <c r="H54" s="2">
        <v>37429</v>
      </c>
      <c r="I54" s="2" t="s">
        <v>540</v>
      </c>
      <c r="J54" s="2" t="s">
        <v>634</v>
      </c>
      <c r="K54" s="10">
        <f>HYPERLINK("http://publicreports.dpb.virginia.gov/rdPage.aspx?rdReport=OB_DocView&amp;Param1="&amp;Tbl_COVID_BEX_By_Adj_Fund[[#This Row],[WorkItem ID]],Tbl_COVID_BEX_By_Adj_Fund[[#This Row],[Adj ID]])</f>
        <v>37429</v>
      </c>
      <c r="L54" s="4" t="s">
        <v>510</v>
      </c>
      <c r="M54" s="3" t="s">
        <v>12</v>
      </c>
      <c r="N54" s="4" t="s">
        <v>15</v>
      </c>
      <c r="O54" s="4" t="s">
        <v>137</v>
      </c>
      <c r="P54" s="3" t="s">
        <v>149</v>
      </c>
      <c r="Q54" s="2" t="s">
        <v>65</v>
      </c>
      <c r="R54" s="4" t="s">
        <v>150</v>
      </c>
      <c r="S54" s="6">
        <v>0</v>
      </c>
      <c r="T54" s="18"/>
    </row>
    <row r="55" spans="1:20" ht="58" x14ac:dyDescent="0.35">
      <c r="A55" s="4" t="s">
        <v>129</v>
      </c>
      <c r="B55" s="3">
        <v>5</v>
      </c>
      <c r="C55" s="3">
        <v>9</v>
      </c>
      <c r="D55" s="3">
        <v>601</v>
      </c>
      <c r="E55" s="3">
        <v>135000</v>
      </c>
      <c r="F55" s="2" t="s">
        <v>102</v>
      </c>
      <c r="G55" s="4" t="s">
        <v>164</v>
      </c>
      <c r="H55" s="2">
        <v>37375</v>
      </c>
      <c r="I55" s="2" t="s">
        <v>361</v>
      </c>
      <c r="J55" s="2" t="s">
        <v>371</v>
      </c>
      <c r="K55" s="10">
        <f>HYPERLINK("http://publicreports.dpb.virginia.gov/rdPage.aspx?rdReport=OB_DocView&amp;Param1="&amp;Tbl_COVID_BEX_By_Adj_Fund[[#This Row],[WorkItem ID]],Tbl_COVID_BEX_By_Adj_Fund[[#This Row],[Adj ID]])</f>
        <v>37375</v>
      </c>
      <c r="L55" s="4" t="s">
        <v>346</v>
      </c>
      <c r="M55" s="3" t="s">
        <v>12</v>
      </c>
      <c r="N55" s="4" t="s">
        <v>17</v>
      </c>
      <c r="O55" s="4" t="s">
        <v>136</v>
      </c>
      <c r="P55" s="3" t="s">
        <v>149</v>
      </c>
      <c r="Q55" s="2" t="s">
        <v>65</v>
      </c>
      <c r="R55" s="4" t="s">
        <v>150</v>
      </c>
      <c r="S55" s="6">
        <v>16010500</v>
      </c>
      <c r="T55" s="6"/>
    </row>
    <row r="56" spans="1:20" ht="58" x14ac:dyDescent="0.35">
      <c r="A56" s="4" t="s">
        <v>129</v>
      </c>
      <c r="B56" s="3">
        <v>5</v>
      </c>
      <c r="C56" s="3">
        <v>9</v>
      </c>
      <c r="D56" s="3">
        <v>601</v>
      </c>
      <c r="E56" s="3">
        <v>135000</v>
      </c>
      <c r="F56" s="2" t="s">
        <v>102</v>
      </c>
      <c r="G56" s="4" t="s">
        <v>164</v>
      </c>
      <c r="H56" s="2">
        <v>36872</v>
      </c>
      <c r="I56" s="2" t="s">
        <v>319</v>
      </c>
      <c r="J56" s="2" t="s">
        <v>635</v>
      </c>
      <c r="K56" s="10">
        <f>HYPERLINK("http://publicreports.dpb.virginia.gov/rdPage.aspx?rdReport=OB_DocView&amp;Param1="&amp;Tbl_COVID_BEX_By_Adj_Fund[[#This Row],[WorkItem ID]],Tbl_COVID_BEX_By_Adj_Fund[[#This Row],[Adj ID]])</f>
        <v>36872</v>
      </c>
      <c r="L56" s="4" t="s">
        <v>287</v>
      </c>
      <c r="M56" s="3" t="s">
        <v>12</v>
      </c>
      <c r="N56" s="4" t="s">
        <v>16</v>
      </c>
      <c r="O56" s="4" t="s">
        <v>136</v>
      </c>
      <c r="P56" s="3" t="s">
        <v>149</v>
      </c>
      <c r="Q56" s="2" t="s">
        <v>65</v>
      </c>
      <c r="R56" s="4" t="s">
        <v>150</v>
      </c>
      <c r="S56" s="6">
        <v>53505478</v>
      </c>
      <c r="T56" s="6"/>
    </row>
    <row r="57" spans="1:20" ht="58" x14ac:dyDescent="0.35">
      <c r="A57" s="4" t="s">
        <v>129</v>
      </c>
      <c r="B57" s="3">
        <v>5</v>
      </c>
      <c r="C57" s="3">
        <v>9</v>
      </c>
      <c r="D57" s="3">
        <v>601</v>
      </c>
      <c r="E57" s="3">
        <v>135000</v>
      </c>
      <c r="F57" s="2" t="s">
        <v>102</v>
      </c>
      <c r="G57" s="4" t="s">
        <v>164</v>
      </c>
      <c r="H57" s="2">
        <v>37357</v>
      </c>
      <c r="I57" s="2" t="s">
        <v>362</v>
      </c>
      <c r="J57" s="2" t="s">
        <v>372</v>
      </c>
      <c r="K57" s="10">
        <f>HYPERLINK("http://publicreports.dpb.virginia.gov/rdPage.aspx?rdReport=OB_DocView&amp;Param1="&amp;Tbl_COVID_BEX_By_Adj_Fund[[#This Row],[WorkItem ID]],Tbl_COVID_BEX_By_Adj_Fund[[#This Row],[Adj ID]])</f>
        <v>37357</v>
      </c>
      <c r="L57" s="4" t="s">
        <v>347</v>
      </c>
      <c r="M57" s="3" t="s">
        <v>12</v>
      </c>
      <c r="N57" s="4" t="s">
        <v>17</v>
      </c>
      <c r="O57" s="4" t="s">
        <v>136</v>
      </c>
      <c r="P57" s="3" t="s">
        <v>149</v>
      </c>
      <c r="Q57" s="2" t="s">
        <v>65</v>
      </c>
      <c r="R57" s="4" t="s">
        <v>150</v>
      </c>
      <c r="S57" s="6">
        <v>1298038</v>
      </c>
    </row>
    <row r="58" spans="1:20" ht="58" x14ac:dyDescent="0.35">
      <c r="A58" s="4" t="s">
        <v>129</v>
      </c>
      <c r="B58" s="3">
        <v>5</v>
      </c>
      <c r="C58" s="3">
        <v>9</v>
      </c>
      <c r="D58" s="3">
        <v>601</v>
      </c>
      <c r="E58" s="3">
        <v>135000</v>
      </c>
      <c r="F58" s="2" t="s">
        <v>102</v>
      </c>
      <c r="G58" s="4" t="s">
        <v>164</v>
      </c>
      <c r="H58" s="2">
        <v>36629</v>
      </c>
      <c r="I58" s="2" t="s">
        <v>221</v>
      </c>
      <c r="J58" s="2" t="s">
        <v>636</v>
      </c>
      <c r="K58" s="10">
        <f>HYPERLINK("http://publicreports.dpb.virginia.gov/rdPage.aspx?rdReport=OB_DocView&amp;Param1="&amp;Tbl_COVID_BEX_By_Adj_Fund[[#This Row],[WorkItem ID]],Tbl_COVID_BEX_By_Adj_Fund[[#This Row],[Adj ID]])</f>
        <v>36629</v>
      </c>
      <c r="L58" s="4" t="s">
        <v>220</v>
      </c>
      <c r="M58" s="3" t="s">
        <v>12</v>
      </c>
      <c r="N58" s="4" t="s">
        <v>16</v>
      </c>
      <c r="O58" s="4" t="s">
        <v>136</v>
      </c>
      <c r="P58" s="3" t="s">
        <v>436</v>
      </c>
      <c r="Q58" s="2" t="s">
        <v>111</v>
      </c>
      <c r="R58" s="4" t="s">
        <v>437</v>
      </c>
      <c r="S58" s="6">
        <v>1020234</v>
      </c>
      <c r="T58" s="18"/>
    </row>
    <row r="59" spans="1:20" ht="72.5" x14ac:dyDescent="0.35">
      <c r="A59" s="4" t="s">
        <v>129</v>
      </c>
      <c r="B59" s="3">
        <v>5</v>
      </c>
      <c r="C59" s="3">
        <v>9</v>
      </c>
      <c r="D59" s="3">
        <v>601</v>
      </c>
      <c r="E59" s="3">
        <v>135000</v>
      </c>
      <c r="F59" s="2" t="s">
        <v>102</v>
      </c>
      <c r="G59" s="4" t="s">
        <v>164</v>
      </c>
      <c r="H59" s="2">
        <v>36818</v>
      </c>
      <c r="I59" s="2" t="s">
        <v>320</v>
      </c>
      <c r="J59" s="2" t="s">
        <v>637</v>
      </c>
      <c r="K59" s="10">
        <f>HYPERLINK("http://publicreports.dpb.virginia.gov/rdPage.aspx?rdReport=OB_DocView&amp;Param1="&amp;Tbl_COVID_BEX_By_Adj_Fund[[#This Row],[WorkItem ID]],Tbl_COVID_BEX_By_Adj_Fund[[#This Row],[Adj ID]])</f>
        <v>36818</v>
      </c>
      <c r="L59" s="4" t="s">
        <v>288</v>
      </c>
      <c r="M59" s="3" t="s">
        <v>12</v>
      </c>
      <c r="N59" s="4" t="s">
        <v>17</v>
      </c>
      <c r="O59" s="4" t="s">
        <v>136</v>
      </c>
      <c r="P59" s="3" t="s">
        <v>436</v>
      </c>
      <c r="Q59" s="2" t="s">
        <v>111</v>
      </c>
      <c r="R59" s="4" t="s">
        <v>437</v>
      </c>
      <c r="S59" s="6">
        <v>2560402</v>
      </c>
      <c r="T59" s="18"/>
    </row>
    <row r="60" spans="1:20" ht="58" x14ac:dyDescent="0.35">
      <c r="A60" s="4" t="s">
        <v>129</v>
      </c>
      <c r="B60" s="3">
        <v>5</v>
      </c>
      <c r="C60" s="3">
        <v>9</v>
      </c>
      <c r="D60" s="3">
        <v>601</v>
      </c>
      <c r="E60" s="3">
        <v>135000</v>
      </c>
      <c r="F60" s="2" t="s">
        <v>102</v>
      </c>
      <c r="G60" s="4" t="s">
        <v>164</v>
      </c>
      <c r="H60" s="2">
        <v>36631</v>
      </c>
      <c r="I60" s="2" t="s">
        <v>323</v>
      </c>
      <c r="J60" s="2" t="s">
        <v>638</v>
      </c>
      <c r="K60" s="10">
        <f>HYPERLINK("http://publicreports.dpb.virginia.gov/rdPage.aspx?rdReport=OB_DocView&amp;Param1="&amp;Tbl_COVID_BEX_By_Adj_Fund[[#This Row],[WorkItem ID]],Tbl_COVID_BEX_By_Adj_Fund[[#This Row],[Adj ID]])</f>
        <v>36631</v>
      </c>
      <c r="L60" s="4" t="s">
        <v>292</v>
      </c>
      <c r="M60" s="3" t="s">
        <v>12</v>
      </c>
      <c r="N60" s="4" t="s">
        <v>16</v>
      </c>
      <c r="O60" s="4" t="s">
        <v>136</v>
      </c>
      <c r="P60" s="3" t="s">
        <v>586</v>
      </c>
      <c r="Q60" s="2" t="s">
        <v>294</v>
      </c>
      <c r="R60" s="4" t="s">
        <v>587</v>
      </c>
      <c r="S60" s="6">
        <v>508526</v>
      </c>
      <c r="T60" s="18"/>
    </row>
    <row r="61" spans="1:20" ht="43.5" x14ac:dyDescent="0.35">
      <c r="A61" s="4" t="s">
        <v>129</v>
      </c>
      <c r="B61" s="3">
        <v>5</v>
      </c>
      <c r="C61" s="3">
        <v>9</v>
      </c>
      <c r="D61" s="3">
        <v>601</v>
      </c>
      <c r="E61" s="3">
        <v>135000</v>
      </c>
      <c r="F61" s="2" t="s">
        <v>102</v>
      </c>
      <c r="G61" s="4" t="s">
        <v>164</v>
      </c>
      <c r="H61" s="2">
        <v>36809</v>
      </c>
      <c r="I61" s="2" t="s">
        <v>322</v>
      </c>
      <c r="J61" s="2" t="s">
        <v>639</v>
      </c>
      <c r="K61" s="10">
        <f>HYPERLINK("http://publicreports.dpb.virginia.gov/rdPage.aspx?rdReport=OB_DocView&amp;Param1="&amp;Tbl_COVID_BEX_By_Adj_Fund[[#This Row],[WorkItem ID]],Tbl_COVID_BEX_By_Adj_Fund[[#This Row],[Adj ID]])</f>
        <v>36809</v>
      </c>
      <c r="L61" s="4" t="s">
        <v>222</v>
      </c>
      <c r="M61" s="3" t="s">
        <v>12</v>
      </c>
      <c r="N61" s="4" t="s">
        <v>16</v>
      </c>
      <c r="O61" s="4" t="s">
        <v>136</v>
      </c>
      <c r="P61" s="3" t="s">
        <v>400</v>
      </c>
      <c r="Q61" s="2" t="s">
        <v>50</v>
      </c>
      <c r="R61" s="4" t="s">
        <v>401</v>
      </c>
      <c r="S61" s="6">
        <v>16646400</v>
      </c>
      <c r="T61" s="18"/>
    </row>
    <row r="62" spans="1:20" ht="43.5" x14ac:dyDescent="0.35">
      <c r="A62" s="4" t="s">
        <v>129</v>
      </c>
      <c r="B62" s="3">
        <v>5</v>
      </c>
      <c r="C62" s="3">
        <v>9</v>
      </c>
      <c r="D62" s="3">
        <v>601</v>
      </c>
      <c r="E62" s="3">
        <v>135000</v>
      </c>
      <c r="F62" s="2" t="s">
        <v>102</v>
      </c>
      <c r="G62" s="4" t="s">
        <v>164</v>
      </c>
      <c r="H62" s="2">
        <v>36625</v>
      </c>
      <c r="I62" s="2" t="s">
        <v>223</v>
      </c>
      <c r="J62" s="2" t="s">
        <v>640</v>
      </c>
      <c r="K62" s="10">
        <f>HYPERLINK("http://publicreports.dpb.virginia.gov/rdPage.aspx?rdReport=OB_DocView&amp;Param1="&amp;Tbl_COVID_BEX_By_Adj_Fund[[#This Row],[WorkItem ID]],Tbl_COVID_BEX_By_Adj_Fund[[#This Row],[Adj ID]])</f>
        <v>36625</v>
      </c>
      <c r="L62" s="4" t="s">
        <v>222</v>
      </c>
      <c r="M62" s="3" t="s">
        <v>12</v>
      </c>
      <c r="N62" s="4" t="s">
        <v>16</v>
      </c>
      <c r="O62" s="4" t="s">
        <v>136</v>
      </c>
      <c r="P62" s="3" t="s">
        <v>400</v>
      </c>
      <c r="Q62" s="2" t="s">
        <v>50</v>
      </c>
      <c r="R62" s="4" t="s">
        <v>401</v>
      </c>
      <c r="S62" s="6">
        <v>4000000</v>
      </c>
      <c r="T62" s="18"/>
    </row>
    <row r="63" spans="1:20" ht="72.5" x14ac:dyDescent="0.35">
      <c r="A63" s="4" t="s">
        <v>129</v>
      </c>
      <c r="B63" s="3">
        <v>5</v>
      </c>
      <c r="C63" s="3">
        <v>9</v>
      </c>
      <c r="D63" s="3">
        <v>601</v>
      </c>
      <c r="E63" s="3">
        <v>135000</v>
      </c>
      <c r="F63" s="2" t="s">
        <v>102</v>
      </c>
      <c r="G63" s="4" t="s">
        <v>164</v>
      </c>
      <c r="H63" s="2">
        <v>36787</v>
      </c>
      <c r="I63" s="2" t="s">
        <v>544</v>
      </c>
      <c r="J63" s="2" t="s">
        <v>641</v>
      </c>
      <c r="K63" s="10">
        <f>HYPERLINK("http://publicreports.dpb.virginia.gov/rdPage.aspx?rdReport=OB_DocView&amp;Param1="&amp;Tbl_COVID_BEX_By_Adj_Fund[[#This Row],[WorkItem ID]],Tbl_COVID_BEX_By_Adj_Fund[[#This Row],[Adj ID]])</f>
        <v>36787</v>
      </c>
      <c r="L63" s="4" t="s">
        <v>515</v>
      </c>
      <c r="M63" s="3" t="s">
        <v>12</v>
      </c>
      <c r="N63" s="4" t="s">
        <v>16</v>
      </c>
      <c r="O63" s="4" t="s">
        <v>136</v>
      </c>
      <c r="P63" s="3" t="s">
        <v>438</v>
      </c>
      <c r="Q63" s="2" t="s">
        <v>110</v>
      </c>
      <c r="R63" s="4" t="s">
        <v>439</v>
      </c>
      <c r="S63" s="6">
        <v>1999972</v>
      </c>
      <c r="T63" s="18"/>
    </row>
    <row r="64" spans="1:20" ht="72.5" x14ac:dyDescent="0.35">
      <c r="A64" s="4" t="s">
        <v>129</v>
      </c>
      <c r="B64" s="3">
        <v>5</v>
      </c>
      <c r="C64" s="3">
        <v>9</v>
      </c>
      <c r="D64" s="3">
        <v>601</v>
      </c>
      <c r="E64" s="3">
        <v>135000</v>
      </c>
      <c r="F64" s="2" t="s">
        <v>102</v>
      </c>
      <c r="G64" s="4" t="s">
        <v>164</v>
      </c>
      <c r="H64" s="2">
        <v>36821</v>
      </c>
      <c r="I64" s="2" t="s">
        <v>214</v>
      </c>
      <c r="J64" s="2" t="s">
        <v>642</v>
      </c>
      <c r="K64" s="10">
        <f>HYPERLINK("http://publicreports.dpb.virginia.gov/rdPage.aspx?rdReport=OB_DocView&amp;Param1="&amp;Tbl_COVID_BEX_By_Adj_Fund[[#This Row],[WorkItem ID]],Tbl_COVID_BEX_By_Adj_Fund[[#This Row],[Adj ID]])</f>
        <v>36821</v>
      </c>
      <c r="L64" s="4" t="s">
        <v>109</v>
      </c>
      <c r="M64" s="3" t="s">
        <v>12</v>
      </c>
      <c r="N64" s="4" t="s">
        <v>17</v>
      </c>
      <c r="O64" s="4" t="s">
        <v>136</v>
      </c>
      <c r="P64" s="3" t="s">
        <v>438</v>
      </c>
      <c r="Q64" s="2" t="s">
        <v>110</v>
      </c>
      <c r="R64" s="4" t="s">
        <v>439</v>
      </c>
      <c r="S64" s="6">
        <v>300000</v>
      </c>
      <c r="T64" s="18"/>
    </row>
    <row r="65" spans="1:20" ht="43.5" x14ac:dyDescent="0.35">
      <c r="A65" s="4" t="s">
        <v>129</v>
      </c>
      <c r="B65" s="3">
        <v>5</v>
      </c>
      <c r="C65" s="3">
        <v>9</v>
      </c>
      <c r="D65" s="3">
        <v>601</v>
      </c>
      <c r="E65" s="3">
        <v>135000</v>
      </c>
      <c r="F65" s="2" t="s">
        <v>102</v>
      </c>
      <c r="G65" s="4" t="s">
        <v>164</v>
      </c>
      <c r="H65" s="2">
        <v>37409</v>
      </c>
      <c r="I65" s="2" t="s">
        <v>541</v>
      </c>
      <c r="J65" s="2" t="s">
        <v>643</v>
      </c>
      <c r="K65" s="10">
        <f>HYPERLINK("http://publicreports.dpb.virginia.gov/rdPage.aspx?rdReport=OB_DocView&amp;Param1="&amp;Tbl_COVID_BEX_By_Adj_Fund[[#This Row],[WorkItem ID]],Tbl_COVID_BEX_By_Adj_Fund[[#This Row],[Adj ID]])</f>
        <v>37409</v>
      </c>
      <c r="L65" s="4" t="s">
        <v>511</v>
      </c>
      <c r="M65" s="3" t="s">
        <v>12</v>
      </c>
      <c r="N65" s="4" t="s">
        <v>17</v>
      </c>
      <c r="O65" s="4" t="s">
        <v>136</v>
      </c>
      <c r="P65" s="3" t="s">
        <v>438</v>
      </c>
      <c r="Q65" s="2" t="s">
        <v>110</v>
      </c>
      <c r="R65" s="4" t="s">
        <v>439</v>
      </c>
      <c r="S65" s="6">
        <v>12857347</v>
      </c>
      <c r="T65" s="18"/>
    </row>
    <row r="66" spans="1:20" ht="72.5" x14ac:dyDescent="0.35">
      <c r="A66" s="4" t="s">
        <v>129</v>
      </c>
      <c r="B66" s="3">
        <v>5</v>
      </c>
      <c r="C66" s="3">
        <v>9</v>
      </c>
      <c r="D66" s="3">
        <v>601</v>
      </c>
      <c r="E66" s="3">
        <v>135000</v>
      </c>
      <c r="F66" s="2" t="s">
        <v>102</v>
      </c>
      <c r="G66" s="4" t="s">
        <v>164</v>
      </c>
      <c r="H66" s="2">
        <v>36635</v>
      </c>
      <c r="I66" s="2" t="s">
        <v>218</v>
      </c>
      <c r="J66" s="2" t="s">
        <v>644</v>
      </c>
      <c r="K66" s="10">
        <f>HYPERLINK("http://publicreports.dpb.virginia.gov/rdPage.aspx?rdReport=OB_DocView&amp;Param1="&amp;Tbl_COVID_BEX_By_Adj_Fund[[#This Row],[WorkItem ID]],Tbl_COVID_BEX_By_Adj_Fund[[#This Row],[Adj ID]])</f>
        <v>36635</v>
      </c>
      <c r="L66" s="4" t="s">
        <v>217</v>
      </c>
      <c r="M66" s="3" t="s">
        <v>12</v>
      </c>
      <c r="N66" s="4" t="s">
        <v>17</v>
      </c>
      <c r="O66" s="4" t="s">
        <v>136</v>
      </c>
      <c r="P66" s="3" t="s">
        <v>429</v>
      </c>
      <c r="Q66" s="2" t="s">
        <v>238</v>
      </c>
      <c r="R66" s="4" t="s">
        <v>430</v>
      </c>
      <c r="S66" s="6">
        <v>3762691</v>
      </c>
      <c r="T66" s="18"/>
    </row>
    <row r="67" spans="1:20" ht="58" x14ac:dyDescent="0.35">
      <c r="A67" s="4" t="s">
        <v>129</v>
      </c>
      <c r="B67" s="3">
        <v>5</v>
      </c>
      <c r="C67" s="3">
        <v>9</v>
      </c>
      <c r="D67" s="3">
        <v>601</v>
      </c>
      <c r="E67" s="3">
        <v>135000</v>
      </c>
      <c r="F67" s="2" t="s">
        <v>102</v>
      </c>
      <c r="G67" s="4" t="s">
        <v>164</v>
      </c>
      <c r="H67" s="2">
        <v>36812</v>
      </c>
      <c r="I67" s="2" t="s">
        <v>321</v>
      </c>
      <c r="J67" s="2" t="s">
        <v>645</v>
      </c>
      <c r="K67" s="10">
        <f>HYPERLINK("http://publicreports.dpb.virginia.gov/rdPage.aspx?rdReport=OB_DocView&amp;Param1="&amp;Tbl_COVID_BEX_By_Adj_Fund[[#This Row],[WorkItem ID]],Tbl_COVID_BEX_By_Adj_Fund[[#This Row],[Adj ID]])</f>
        <v>36812</v>
      </c>
      <c r="L67" s="4" t="s">
        <v>289</v>
      </c>
      <c r="M67" s="3" t="s">
        <v>12</v>
      </c>
      <c r="N67" s="4" t="s">
        <v>17</v>
      </c>
      <c r="O67" s="4" t="s">
        <v>136</v>
      </c>
      <c r="P67" s="3" t="s">
        <v>434</v>
      </c>
      <c r="Q67" s="2" t="s">
        <v>291</v>
      </c>
      <c r="R67" s="4" t="s">
        <v>435</v>
      </c>
      <c r="S67" s="6">
        <v>264045</v>
      </c>
      <c r="T67" s="18"/>
    </row>
    <row r="68" spans="1:20" ht="43.5" x14ac:dyDescent="0.35">
      <c r="A68" s="4" t="s">
        <v>129</v>
      </c>
      <c r="B68" s="3">
        <v>5</v>
      </c>
      <c r="C68" s="3">
        <v>9</v>
      </c>
      <c r="D68" s="3">
        <v>602</v>
      </c>
      <c r="E68" s="3">
        <v>137000</v>
      </c>
      <c r="F68" s="2" t="s">
        <v>112</v>
      </c>
      <c r="G68" s="4" t="s">
        <v>243</v>
      </c>
      <c r="H68" s="2">
        <v>36788</v>
      </c>
      <c r="I68" s="2" t="s">
        <v>225</v>
      </c>
      <c r="J68" s="2" t="s">
        <v>254</v>
      </c>
      <c r="K68" s="10">
        <f>HYPERLINK("http://publicreports.dpb.virginia.gov/rdPage.aspx?rdReport=OB_DocView&amp;Param1="&amp;Tbl_COVID_BEX_By_Adj_Fund[[#This Row],[WorkItem ID]],Tbl_COVID_BEX_By_Adj_Fund[[#This Row],[Adj ID]])</f>
        <v>36788</v>
      </c>
      <c r="L68" s="4" t="s">
        <v>224</v>
      </c>
      <c r="M68" s="3" t="s">
        <v>12</v>
      </c>
      <c r="N68" s="4" t="s">
        <v>17</v>
      </c>
      <c r="O68" s="4" t="s">
        <v>136</v>
      </c>
      <c r="P68" s="3" t="s">
        <v>149</v>
      </c>
      <c r="Q68" s="2" t="s">
        <v>65</v>
      </c>
      <c r="R68" s="4" t="s">
        <v>150</v>
      </c>
      <c r="S68" s="6">
        <v>55640872</v>
      </c>
      <c r="T68" s="18"/>
    </row>
    <row r="69" spans="1:20" ht="58" x14ac:dyDescent="0.35">
      <c r="A69" s="4" t="s">
        <v>129</v>
      </c>
      <c r="B69" s="3">
        <v>5</v>
      </c>
      <c r="C69" s="3">
        <v>9</v>
      </c>
      <c r="D69" s="3">
        <v>602</v>
      </c>
      <c r="E69" s="3">
        <v>137000</v>
      </c>
      <c r="F69" s="2" t="s">
        <v>112</v>
      </c>
      <c r="G69" s="4" t="s">
        <v>243</v>
      </c>
      <c r="H69" s="2">
        <v>36681</v>
      </c>
      <c r="I69" s="2" t="s">
        <v>227</v>
      </c>
      <c r="J69" s="2" t="s">
        <v>253</v>
      </c>
      <c r="K69" s="10">
        <f>HYPERLINK("http://publicreports.dpb.virginia.gov/rdPage.aspx?rdReport=OB_DocView&amp;Param1="&amp;Tbl_COVID_BEX_By_Adj_Fund[[#This Row],[WorkItem ID]],Tbl_COVID_BEX_By_Adj_Fund[[#This Row],[Adj ID]])</f>
        <v>36681</v>
      </c>
      <c r="L69" s="4" t="s">
        <v>226</v>
      </c>
      <c r="M69" s="3" t="s">
        <v>12</v>
      </c>
      <c r="N69" s="4" t="s">
        <v>17</v>
      </c>
      <c r="O69" s="4" t="s">
        <v>136</v>
      </c>
      <c r="P69" s="3" t="s">
        <v>149</v>
      </c>
      <c r="Q69" s="2" t="s">
        <v>65</v>
      </c>
      <c r="R69" s="4" t="s">
        <v>150</v>
      </c>
      <c r="S69" s="6">
        <v>9256178</v>
      </c>
    </row>
    <row r="70" spans="1:20" ht="43.5" x14ac:dyDescent="0.35">
      <c r="A70" s="4" t="s">
        <v>129</v>
      </c>
      <c r="B70" s="3">
        <v>5</v>
      </c>
      <c r="C70" s="3">
        <v>9</v>
      </c>
      <c r="D70" s="3">
        <v>792</v>
      </c>
      <c r="E70" s="3">
        <v>140000</v>
      </c>
      <c r="F70" s="2" t="s">
        <v>518</v>
      </c>
      <c r="G70" s="4" t="s">
        <v>588</v>
      </c>
      <c r="H70" s="2">
        <v>36892</v>
      </c>
      <c r="I70" s="2" t="s">
        <v>546</v>
      </c>
      <c r="J70" s="2" t="s">
        <v>646</v>
      </c>
      <c r="K70" s="10">
        <f>HYPERLINK("http://publicreports.dpb.virginia.gov/rdPage.aspx?rdReport=OB_DocView&amp;Param1="&amp;Tbl_COVID_BEX_By_Adj_Fund[[#This Row],[WorkItem ID]],Tbl_COVID_BEX_By_Adj_Fund[[#This Row],[Adj ID]])</f>
        <v>36892</v>
      </c>
      <c r="L70" s="4" t="s">
        <v>517</v>
      </c>
      <c r="M70" s="3" t="s">
        <v>12</v>
      </c>
      <c r="N70" s="4" t="s">
        <v>16</v>
      </c>
      <c r="O70" s="4" t="s">
        <v>136</v>
      </c>
      <c r="P70" s="3" t="s">
        <v>591</v>
      </c>
      <c r="Q70" s="2" t="s">
        <v>521</v>
      </c>
      <c r="R70" s="4" t="s">
        <v>592</v>
      </c>
      <c r="S70" s="6">
        <v>881410</v>
      </c>
    </row>
    <row r="71" spans="1:20" ht="43.5" x14ac:dyDescent="0.35">
      <c r="A71" s="4" t="s">
        <v>129</v>
      </c>
      <c r="B71" s="3">
        <v>5</v>
      </c>
      <c r="C71" s="3">
        <v>9</v>
      </c>
      <c r="D71" s="3">
        <v>793</v>
      </c>
      <c r="E71" s="3">
        <v>141000</v>
      </c>
      <c r="F71" s="2" t="s">
        <v>525</v>
      </c>
      <c r="G71" s="4" t="s">
        <v>596</v>
      </c>
      <c r="H71" s="2">
        <v>36893</v>
      </c>
      <c r="I71" s="2" t="s">
        <v>547</v>
      </c>
      <c r="J71" s="2" t="s">
        <v>647</v>
      </c>
      <c r="K71" s="10">
        <f>HYPERLINK("http://publicreports.dpb.virginia.gov/rdPage.aspx?rdReport=OB_DocView&amp;Param1="&amp;Tbl_COVID_BEX_By_Adj_Fund[[#This Row],[WorkItem ID]],Tbl_COVID_BEX_By_Adj_Fund[[#This Row],[Adj ID]])</f>
        <v>36893</v>
      </c>
      <c r="L71" s="4" t="s">
        <v>524</v>
      </c>
      <c r="M71" s="3" t="s">
        <v>12</v>
      </c>
      <c r="N71" s="4" t="s">
        <v>16</v>
      </c>
      <c r="O71" s="4" t="s">
        <v>136</v>
      </c>
      <c r="P71" s="3" t="s">
        <v>591</v>
      </c>
      <c r="Q71" s="2" t="s">
        <v>521</v>
      </c>
      <c r="R71" s="4" t="s">
        <v>592</v>
      </c>
      <c r="S71" s="6">
        <v>642905</v>
      </c>
    </row>
    <row r="72" spans="1:20" ht="72.5" x14ac:dyDescent="0.35">
      <c r="A72" s="4" t="s">
        <v>129</v>
      </c>
      <c r="B72" s="3">
        <v>5</v>
      </c>
      <c r="C72" s="3">
        <v>9</v>
      </c>
      <c r="D72" s="3">
        <v>262</v>
      </c>
      <c r="E72" s="3">
        <v>143000</v>
      </c>
      <c r="F72" s="2" t="s">
        <v>78</v>
      </c>
      <c r="G72" s="4" t="s">
        <v>440</v>
      </c>
      <c r="H72" s="2">
        <v>36880</v>
      </c>
      <c r="I72" s="2" t="s">
        <v>538</v>
      </c>
      <c r="J72" s="2" t="s">
        <v>648</v>
      </c>
      <c r="K72" s="10">
        <f>HYPERLINK("http://publicreports.dpb.virginia.gov/rdPage.aspx?rdReport=OB_DocView&amp;Param1="&amp;Tbl_COVID_BEX_By_Adj_Fund[[#This Row],[WorkItem ID]],Tbl_COVID_BEX_By_Adj_Fund[[#This Row],[Adj ID]])</f>
        <v>36880</v>
      </c>
      <c r="L72" s="4" t="s">
        <v>507</v>
      </c>
      <c r="M72" s="3" t="s">
        <v>12</v>
      </c>
      <c r="N72" s="4" t="s">
        <v>16</v>
      </c>
      <c r="O72" s="4" t="s">
        <v>136</v>
      </c>
      <c r="P72" s="3" t="s">
        <v>450</v>
      </c>
      <c r="Q72" s="2" t="s">
        <v>86</v>
      </c>
      <c r="R72" s="4" t="s">
        <v>451</v>
      </c>
      <c r="S72" s="6">
        <v>303800</v>
      </c>
    </row>
    <row r="73" spans="1:20" ht="58" x14ac:dyDescent="0.35">
      <c r="A73" s="4" t="s">
        <v>129</v>
      </c>
      <c r="B73" s="3">
        <v>5</v>
      </c>
      <c r="C73" s="3">
        <v>9</v>
      </c>
      <c r="D73" s="3">
        <v>262</v>
      </c>
      <c r="E73" s="3">
        <v>143000</v>
      </c>
      <c r="F73" s="2" t="s">
        <v>78</v>
      </c>
      <c r="G73" s="4" t="s">
        <v>440</v>
      </c>
      <c r="H73" s="2">
        <v>36830</v>
      </c>
      <c r="I73" s="2" t="s">
        <v>204</v>
      </c>
      <c r="J73" s="2" t="s">
        <v>649</v>
      </c>
      <c r="K73" s="10">
        <f>HYPERLINK("http://publicreports.dpb.virginia.gov/rdPage.aspx?rdReport=OB_DocView&amp;Param1="&amp;Tbl_COVID_BEX_By_Adj_Fund[[#This Row],[WorkItem ID]],Tbl_COVID_BEX_By_Adj_Fund[[#This Row],[Adj ID]])</f>
        <v>36830</v>
      </c>
      <c r="L73" s="4" t="s">
        <v>89</v>
      </c>
      <c r="M73" s="3" t="s">
        <v>12</v>
      </c>
      <c r="N73" s="4" t="s">
        <v>17</v>
      </c>
      <c r="O73" s="4" t="s">
        <v>136</v>
      </c>
      <c r="P73" s="3" t="s">
        <v>450</v>
      </c>
      <c r="Q73" s="2" t="s">
        <v>86</v>
      </c>
      <c r="R73" s="4" t="s">
        <v>451</v>
      </c>
      <c r="S73" s="6">
        <v>11900440</v>
      </c>
    </row>
    <row r="74" spans="1:20" ht="43.5" x14ac:dyDescent="0.35">
      <c r="A74" s="4" t="s">
        <v>129</v>
      </c>
      <c r="B74" s="3">
        <v>5</v>
      </c>
      <c r="C74" s="3">
        <v>9</v>
      </c>
      <c r="D74" s="3">
        <v>262</v>
      </c>
      <c r="E74" s="3">
        <v>143000</v>
      </c>
      <c r="F74" s="2" t="s">
        <v>78</v>
      </c>
      <c r="G74" s="4" t="s">
        <v>440</v>
      </c>
      <c r="H74" s="2">
        <v>36617</v>
      </c>
      <c r="I74" s="2" t="s">
        <v>206</v>
      </c>
      <c r="J74" s="2" t="s">
        <v>650</v>
      </c>
      <c r="K74" s="10">
        <f>HYPERLINK("http://publicreports.dpb.virginia.gov/rdPage.aspx?rdReport=OB_DocView&amp;Param1="&amp;Tbl_COVID_BEX_By_Adj_Fund[[#This Row],[WorkItem ID]],Tbl_COVID_BEX_By_Adj_Fund[[#This Row],[Adj ID]])</f>
        <v>36617</v>
      </c>
      <c r="L74" s="4" t="s">
        <v>205</v>
      </c>
      <c r="M74" s="3" t="s">
        <v>12</v>
      </c>
      <c r="N74" s="4" t="s">
        <v>15</v>
      </c>
      <c r="O74" s="4" t="s">
        <v>137</v>
      </c>
      <c r="P74" s="3" t="s">
        <v>450</v>
      </c>
      <c r="Q74" s="2" t="s">
        <v>86</v>
      </c>
      <c r="R74" s="4" t="s">
        <v>451</v>
      </c>
      <c r="S74" s="6">
        <v>490000</v>
      </c>
    </row>
    <row r="75" spans="1:20" ht="58" x14ac:dyDescent="0.35">
      <c r="A75" s="4" t="s">
        <v>129</v>
      </c>
      <c r="B75" s="3">
        <v>5</v>
      </c>
      <c r="C75" s="3">
        <v>9</v>
      </c>
      <c r="D75" s="3">
        <v>262</v>
      </c>
      <c r="E75" s="3">
        <v>143000</v>
      </c>
      <c r="F75" s="2" t="s">
        <v>78</v>
      </c>
      <c r="G75" s="4" t="s">
        <v>440</v>
      </c>
      <c r="H75" s="2">
        <v>36612</v>
      </c>
      <c r="I75" s="2" t="s">
        <v>207</v>
      </c>
      <c r="J75" s="2" t="s">
        <v>651</v>
      </c>
      <c r="K75" s="10">
        <f>HYPERLINK("http://publicreports.dpb.virginia.gov/rdPage.aspx?rdReport=OB_DocView&amp;Param1="&amp;Tbl_COVID_BEX_By_Adj_Fund[[#This Row],[WorkItem ID]],Tbl_COVID_BEX_By_Adj_Fund[[#This Row],[Adj ID]])</f>
        <v>36612</v>
      </c>
      <c r="L75" s="4" t="s">
        <v>77</v>
      </c>
      <c r="M75" s="3" t="s">
        <v>12</v>
      </c>
      <c r="N75" s="4" t="s">
        <v>15</v>
      </c>
      <c r="O75" s="4" t="s">
        <v>137</v>
      </c>
      <c r="P75" s="3" t="s">
        <v>450</v>
      </c>
      <c r="Q75" s="2" t="s">
        <v>86</v>
      </c>
      <c r="R75" s="4" t="s">
        <v>451</v>
      </c>
      <c r="S75" s="6">
        <v>-490000</v>
      </c>
    </row>
    <row r="76" spans="1:20" ht="87" x14ac:dyDescent="0.35">
      <c r="A76" s="4" t="s">
        <v>129</v>
      </c>
      <c r="B76" s="3">
        <v>5</v>
      </c>
      <c r="C76" s="3">
        <v>9</v>
      </c>
      <c r="D76" s="3">
        <v>262</v>
      </c>
      <c r="E76" s="3">
        <v>143000</v>
      </c>
      <c r="F76" s="2" t="s">
        <v>78</v>
      </c>
      <c r="G76" s="4" t="s">
        <v>440</v>
      </c>
      <c r="H76" s="2">
        <v>36882</v>
      </c>
      <c r="I76" s="2" t="s">
        <v>536</v>
      </c>
      <c r="J76" s="2" t="s">
        <v>652</v>
      </c>
      <c r="K76" s="10">
        <f>HYPERLINK("http://publicreports.dpb.virginia.gov/rdPage.aspx?rdReport=OB_DocView&amp;Param1="&amp;Tbl_COVID_BEX_By_Adj_Fund[[#This Row],[WorkItem ID]],Tbl_COVID_BEX_By_Adj_Fund[[#This Row],[Adj ID]])</f>
        <v>36882</v>
      </c>
      <c r="L76" s="4" t="s">
        <v>505</v>
      </c>
      <c r="M76" s="3" t="s">
        <v>12</v>
      </c>
      <c r="N76" s="4" t="s">
        <v>16</v>
      </c>
      <c r="O76" s="4" t="s">
        <v>136</v>
      </c>
      <c r="P76" s="3" t="s">
        <v>443</v>
      </c>
      <c r="Q76" s="2" t="s">
        <v>81</v>
      </c>
      <c r="R76" s="4" t="s">
        <v>444</v>
      </c>
      <c r="S76" s="6">
        <v>6211</v>
      </c>
    </row>
    <row r="77" spans="1:20" ht="58" x14ac:dyDescent="0.35">
      <c r="A77" s="4" t="s">
        <v>129</v>
      </c>
      <c r="B77" s="3">
        <v>5</v>
      </c>
      <c r="C77" s="3">
        <v>9</v>
      </c>
      <c r="D77" s="3">
        <v>262</v>
      </c>
      <c r="E77" s="3">
        <v>143000</v>
      </c>
      <c r="F77" s="2" t="s">
        <v>78</v>
      </c>
      <c r="G77" s="4" t="s">
        <v>440</v>
      </c>
      <c r="H77" s="2">
        <v>36612</v>
      </c>
      <c r="I77" s="2" t="s">
        <v>207</v>
      </c>
      <c r="J77" s="2" t="s">
        <v>651</v>
      </c>
      <c r="K77" s="10">
        <f>HYPERLINK("http://publicreports.dpb.virginia.gov/rdPage.aspx?rdReport=OB_DocView&amp;Param1="&amp;Tbl_COVID_BEX_By_Adj_Fund[[#This Row],[WorkItem ID]],Tbl_COVID_BEX_By_Adj_Fund[[#This Row],[Adj ID]])</f>
        <v>36612</v>
      </c>
      <c r="L77" s="4" t="s">
        <v>77</v>
      </c>
      <c r="M77" s="3" t="s">
        <v>12</v>
      </c>
      <c r="N77" s="4" t="s">
        <v>15</v>
      </c>
      <c r="O77" s="4" t="s">
        <v>137</v>
      </c>
      <c r="P77" s="3" t="s">
        <v>443</v>
      </c>
      <c r="Q77" s="2" t="s">
        <v>81</v>
      </c>
      <c r="R77" s="4" t="s">
        <v>444</v>
      </c>
      <c r="S77" s="6">
        <v>390000</v>
      </c>
    </row>
    <row r="78" spans="1:20" ht="58" x14ac:dyDescent="0.35">
      <c r="A78" s="4" t="s">
        <v>129</v>
      </c>
      <c r="B78" s="3">
        <v>5</v>
      </c>
      <c r="C78" s="3">
        <v>9</v>
      </c>
      <c r="D78" s="3">
        <v>262</v>
      </c>
      <c r="E78" s="3">
        <v>143000</v>
      </c>
      <c r="F78" s="2" t="s">
        <v>78</v>
      </c>
      <c r="G78" s="4" t="s">
        <v>440</v>
      </c>
      <c r="H78" s="2">
        <v>36832</v>
      </c>
      <c r="I78" s="2" t="s">
        <v>202</v>
      </c>
      <c r="J78" s="2" t="s">
        <v>653</v>
      </c>
      <c r="K78" s="10">
        <f>HYPERLINK("http://publicreports.dpb.virginia.gov/rdPage.aspx?rdReport=OB_DocView&amp;Param1="&amp;Tbl_COVID_BEX_By_Adj_Fund[[#This Row],[WorkItem ID]],Tbl_COVID_BEX_By_Adj_Fund[[#This Row],[Adj ID]])</f>
        <v>36832</v>
      </c>
      <c r="L78" s="4" t="s">
        <v>92</v>
      </c>
      <c r="M78" s="3" t="s">
        <v>12</v>
      </c>
      <c r="N78" s="4" t="s">
        <v>17</v>
      </c>
      <c r="O78" s="4" t="s">
        <v>136</v>
      </c>
      <c r="P78" s="3" t="s">
        <v>443</v>
      </c>
      <c r="Q78" s="2" t="s">
        <v>81</v>
      </c>
      <c r="R78" s="4" t="s">
        <v>444</v>
      </c>
      <c r="S78" s="6">
        <v>4095291</v>
      </c>
    </row>
    <row r="79" spans="1:20" ht="43.5" x14ac:dyDescent="0.35">
      <c r="A79" s="4" t="s">
        <v>129</v>
      </c>
      <c r="B79" s="3">
        <v>5</v>
      </c>
      <c r="C79" s="3">
        <v>9</v>
      </c>
      <c r="D79" s="3">
        <v>262</v>
      </c>
      <c r="E79" s="3">
        <v>143000</v>
      </c>
      <c r="F79" s="2" t="s">
        <v>78</v>
      </c>
      <c r="G79" s="4" t="s">
        <v>440</v>
      </c>
      <c r="H79" s="2">
        <v>36617</v>
      </c>
      <c r="I79" s="2" t="s">
        <v>206</v>
      </c>
      <c r="J79" s="2" t="s">
        <v>650</v>
      </c>
      <c r="K79" s="10">
        <f>HYPERLINK("http://publicreports.dpb.virginia.gov/rdPage.aspx?rdReport=OB_DocView&amp;Param1="&amp;Tbl_COVID_BEX_By_Adj_Fund[[#This Row],[WorkItem ID]],Tbl_COVID_BEX_By_Adj_Fund[[#This Row],[Adj ID]])</f>
        <v>36617</v>
      </c>
      <c r="L79" s="4" t="s">
        <v>205</v>
      </c>
      <c r="M79" s="3" t="s">
        <v>12</v>
      </c>
      <c r="N79" s="4" t="s">
        <v>15</v>
      </c>
      <c r="O79" s="4" t="s">
        <v>137</v>
      </c>
      <c r="P79" s="3" t="s">
        <v>443</v>
      </c>
      <c r="Q79" s="2" t="s">
        <v>81</v>
      </c>
      <c r="R79" s="4" t="s">
        <v>444</v>
      </c>
      <c r="S79" s="6">
        <v>-390000</v>
      </c>
    </row>
    <row r="80" spans="1:20" ht="58" x14ac:dyDescent="0.35">
      <c r="A80" s="4" t="s">
        <v>129</v>
      </c>
      <c r="B80" s="3">
        <v>5</v>
      </c>
      <c r="C80" s="3">
        <v>9</v>
      </c>
      <c r="D80" s="3">
        <v>262</v>
      </c>
      <c r="E80" s="3">
        <v>143000</v>
      </c>
      <c r="F80" s="2" t="s">
        <v>78</v>
      </c>
      <c r="G80" s="4" t="s">
        <v>440</v>
      </c>
      <c r="H80" s="2">
        <v>36831</v>
      </c>
      <c r="I80" s="2" t="s">
        <v>203</v>
      </c>
      <c r="J80" s="2" t="s">
        <v>654</v>
      </c>
      <c r="K80" s="10">
        <f>HYPERLINK("http://publicreports.dpb.virginia.gov/rdPage.aspx?rdReport=OB_DocView&amp;Param1="&amp;Tbl_COVID_BEX_By_Adj_Fund[[#This Row],[WorkItem ID]],Tbl_COVID_BEX_By_Adj_Fund[[#This Row],[Adj ID]])</f>
        <v>36831</v>
      </c>
      <c r="L80" s="4" t="s">
        <v>88</v>
      </c>
      <c r="M80" s="3" t="s">
        <v>12</v>
      </c>
      <c r="N80" s="4" t="s">
        <v>17</v>
      </c>
      <c r="O80" s="4" t="s">
        <v>136</v>
      </c>
      <c r="P80" s="3" t="s">
        <v>445</v>
      </c>
      <c r="Q80" s="2" t="s">
        <v>82</v>
      </c>
      <c r="R80" s="4" t="s">
        <v>446</v>
      </c>
      <c r="S80" s="6">
        <v>2069818</v>
      </c>
    </row>
    <row r="81" spans="1:19" ht="43.5" x14ac:dyDescent="0.35">
      <c r="A81" s="4" t="s">
        <v>129</v>
      </c>
      <c r="B81" s="3">
        <v>5</v>
      </c>
      <c r="C81" s="3">
        <v>9</v>
      </c>
      <c r="D81" s="3">
        <v>262</v>
      </c>
      <c r="E81" s="3">
        <v>143000</v>
      </c>
      <c r="F81" s="2" t="s">
        <v>78</v>
      </c>
      <c r="G81" s="4" t="s">
        <v>440</v>
      </c>
      <c r="H81" s="2">
        <v>36617</v>
      </c>
      <c r="I81" s="2" t="s">
        <v>206</v>
      </c>
      <c r="J81" s="2" t="s">
        <v>650</v>
      </c>
      <c r="K81" s="10">
        <f>HYPERLINK("http://publicreports.dpb.virginia.gov/rdPage.aspx?rdReport=OB_DocView&amp;Param1="&amp;Tbl_COVID_BEX_By_Adj_Fund[[#This Row],[WorkItem ID]],Tbl_COVID_BEX_By_Adj_Fund[[#This Row],[Adj ID]])</f>
        <v>36617</v>
      </c>
      <c r="L81" s="4" t="s">
        <v>205</v>
      </c>
      <c r="M81" s="3" t="s">
        <v>12</v>
      </c>
      <c r="N81" s="4" t="s">
        <v>15</v>
      </c>
      <c r="O81" s="4" t="s">
        <v>137</v>
      </c>
      <c r="P81" s="3" t="s">
        <v>445</v>
      </c>
      <c r="Q81" s="2" t="s">
        <v>82</v>
      </c>
      <c r="R81" s="4" t="s">
        <v>446</v>
      </c>
      <c r="S81" s="6">
        <v>-60000</v>
      </c>
    </row>
    <row r="82" spans="1:19" ht="58" x14ac:dyDescent="0.35">
      <c r="A82" s="4" t="s">
        <v>129</v>
      </c>
      <c r="B82" s="3">
        <v>5</v>
      </c>
      <c r="C82" s="3">
        <v>9</v>
      </c>
      <c r="D82" s="3">
        <v>262</v>
      </c>
      <c r="E82" s="3">
        <v>143000</v>
      </c>
      <c r="F82" s="2" t="s">
        <v>78</v>
      </c>
      <c r="G82" s="4" t="s">
        <v>440</v>
      </c>
      <c r="H82" s="2">
        <v>36612</v>
      </c>
      <c r="I82" s="2" t="s">
        <v>207</v>
      </c>
      <c r="J82" s="2" t="s">
        <v>651</v>
      </c>
      <c r="K82" s="10">
        <f>HYPERLINK("http://publicreports.dpb.virginia.gov/rdPage.aspx?rdReport=OB_DocView&amp;Param1="&amp;Tbl_COVID_BEX_By_Adj_Fund[[#This Row],[WorkItem ID]],Tbl_COVID_BEX_By_Adj_Fund[[#This Row],[Adj ID]])</f>
        <v>36612</v>
      </c>
      <c r="L82" s="4" t="s">
        <v>77</v>
      </c>
      <c r="M82" s="3" t="s">
        <v>12</v>
      </c>
      <c r="N82" s="4" t="s">
        <v>15</v>
      </c>
      <c r="O82" s="4" t="s">
        <v>137</v>
      </c>
      <c r="P82" s="3" t="s">
        <v>445</v>
      </c>
      <c r="Q82" s="2" t="s">
        <v>82</v>
      </c>
      <c r="R82" s="4" t="s">
        <v>446</v>
      </c>
      <c r="S82" s="6">
        <v>60000</v>
      </c>
    </row>
    <row r="83" spans="1:19" ht="87" x14ac:dyDescent="0.35">
      <c r="A83" s="4" t="s">
        <v>129</v>
      </c>
      <c r="B83" s="3">
        <v>5</v>
      </c>
      <c r="C83" s="3">
        <v>9</v>
      </c>
      <c r="D83" s="3">
        <v>262</v>
      </c>
      <c r="E83" s="3">
        <v>143000</v>
      </c>
      <c r="F83" s="2" t="s">
        <v>78</v>
      </c>
      <c r="G83" s="4" t="s">
        <v>440</v>
      </c>
      <c r="H83" s="2">
        <v>36881</v>
      </c>
      <c r="I83" s="2" t="s">
        <v>537</v>
      </c>
      <c r="J83" s="2" t="s">
        <v>655</v>
      </c>
      <c r="K83" s="10">
        <f>HYPERLINK("http://publicreports.dpb.virginia.gov/rdPage.aspx?rdReport=OB_DocView&amp;Param1="&amp;Tbl_COVID_BEX_By_Adj_Fund[[#This Row],[WorkItem ID]],Tbl_COVID_BEX_By_Adj_Fund[[#This Row],[Adj ID]])</f>
        <v>36881</v>
      </c>
      <c r="L83" s="4" t="s">
        <v>506</v>
      </c>
      <c r="M83" s="3" t="s">
        <v>12</v>
      </c>
      <c r="N83" s="4" t="s">
        <v>16</v>
      </c>
      <c r="O83" s="4" t="s">
        <v>136</v>
      </c>
      <c r="P83" s="3" t="s">
        <v>445</v>
      </c>
      <c r="Q83" s="2" t="s">
        <v>82</v>
      </c>
      <c r="R83" s="4" t="s">
        <v>446</v>
      </c>
      <c r="S83" s="6">
        <v>3875</v>
      </c>
    </row>
    <row r="84" spans="1:19" ht="43.5" x14ac:dyDescent="0.35">
      <c r="A84" s="4" t="s">
        <v>129</v>
      </c>
      <c r="B84" s="3">
        <v>5</v>
      </c>
      <c r="C84" s="3">
        <v>9</v>
      </c>
      <c r="D84" s="3">
        <v>262</v>
      </c>
      <c r="E84" s="3">
        <v>143000</v>
      </c>
      <c r="F84" s="2" t="s">
        <v>78</v>
      </c>
      <c r="G84" s="4" t="s">
        <v>440</v>
      </c>
      <c r="H84" s="2">
        <v>36617</v>
      </c>
      <c r="I84" s="2" t="s">
        <v>206</v>
      </c>
      <c r="J84" s="2" t="s">
        <v>650</v>
      </c>
      <c r="K84" s="10">
        <f>HYPERLINK("http://publicreports.dpb.virginia.gov/rdPage.aspx?rdReport=OB_DocView&amp;Param1="&amp;Tbl_COVID_BEX_By_Adj_Fund[[#This Row],[WorkItem ID]],Tbl_COVID_BEX_By_Adj_Fund[[#This Row],[Adj ID]])</f>
        <v>36617</v>
      </c>
      <c r="L84" s="4" t="s">
        <v>205</v>
      </c>
      <c r="M84" s="3" t="s">
        <v>12</v>
      </c>
      <c r="N84" s="4" t="s">
        <v>15</v>
      </c>
      <c r="O84" s="4" t="s">
        <v>137</v>
      </c>
      <c r="P84" s="3" t="s">
        <v>447</v>
      </c>
      <c r="Q84" s="2" t="s">
        <v>83</v>
      </c>
      <c r="R84" s="4" t="s">
        <v>448</v>
      </c>
      <c r="S84" s="6">
        <v>-40000</v>
      </c>
    </row>
    <row r="85" spans="1:19" ht="58" x14ac:dyDescent="0.35">
      <c r="A85" s="4" t="s">
        <v>129</v>
      </c>
      <c r="B85" s="3">
        <v>5</v>
      </c>
      <c r="C85" s="3">
        <v>9</v>
      </c>
      <c r="D85" s="3">
        <v>262</v>
      </c>
      <c r="E85" s="3">
        <v>143000</v>
      </c>
      <c r="F85" s="2" t="s">
        <v>78</v>
      </c>
      <c r="G85" s="4" t="s">
        <v>440</v>
      </c>
      <c r="H85" s="2">
        <v>36833</v>
      </c>
      <c r="I85" s="2" t="s">
        <v>201</v>
      </c>
      <c r="J85" s="2" t="s">
        <v>656</v>
      </c>
      <c r="K85" s="10">
        <f>HYPERLINK("http://publicreports.dpb.virginia.gov/rdPage.aspx?rdReport=OB_DocView&amp;Param1="&amp;Tbl_COVID_BEX_By_Adj_Fund[[#This Row],[WorkItem ID]],Tbl_COVID_BEX_By_Adj_Fund[[#This Row],[Adj ID]])</f>
        <v>36833</v>
      </c>
      <c r="L85" s="4" t="s">
        <v>91</v>
      </c>
      <c r="M85" s="3" t="s">
        <v>12</v>
      </c>
      <c r="N85" s="4" t="s">
        <v>17</v>
      </c>
      <c r="O85" s="4" t="s">
        <v>136</v>
      </c>
      <c r="P85" s="3" t="s">
        <v>447</v>
      </c>
      <c r="Q85" s="2" t="s">
        <v>83</v>
      </c>
      <c r="R85" s="4" t="s">
        <v>448</v>
      </c>
      <c r="S85" s="6">
        <v>423032</v>
      </c>
    </row>
    <row r="86" spans="1:19" ht="58" x14ac:dyDescent="0.35">
      <c r="A86" s="4" t="s">
        <v>129</v>
      </c>
      <c r="B86" s="3">
        <v>5</v>
      </c>
      <c r="C86" s="3">
        <v>9</v>
      </c>
      <c r="D86" s="3">
        <v>262</v>
      </c>
      <c r="E86" s="3">
        <v>143000</v>
      </c>
      <c r="F86" s="2" t="s">
        <v>78</v>
      </c>
      <c r="G86" s="4" t="s">
        <v>440</v>
      </c>
      <c r="H86" s="2">
        <v>36612</v>
      </c>
      <c r="I86" s="2" t="s">
        <v>207</v>
      </c>
      <c r="J86" s="2" t="s">
        <v>651</v>
      </c>
      <c r="K86" s="10">
        <f>HYPERLINK("http://publicreports.dpb.virginia.gov/rdPage.aspx?rdReport=OB_DocView&amp;Param1="&amp;Tbl_COVID_BEX_By_Adj_Fund[[#This Row],[WorkItem ID]],Tbl_COVID_BEX_By_Adj_Fund[[#This Row],[Adj ID]])</f>
        <v>36612</v>
      </c>
      <c r="L86" s="4" t="s">
        <v>77</v>
      </c>
      <c r="M86" s="3" t="s">
        <v>12</v>
      </c>
      <c r="N86" s="4" t="s">
        <v>15</v>
      </c>
      <c r="O86" s="4" t="s">
        <v>137</v>
      </c>
      <c r="P86" s="3" t="s">
        <v>447</v>
      </c>
      <c r="Q86" s="2" t="s">
        <v>83</v>
      </c>
      <c r="R86" s="4" t="s">
        <v>448</v>
      </c>
      <c r="S86" s="6">
        <v>40000</v>
      </c>
    </row>
    <row r="87" spans="1:19" ht="72.5" x14ac:dyDescent="0.35">
      <c r="A87" s="4" t="s">
        <v>129</v>
      </c>
      <c r="B87" s="3">
        <v>5</v>
      </c>
      <c r="C87" s="3">
        <v>9</v>
      </c>
      <c r="D87" s="3">
        <v>262</v>
      </c>
      <c r="E87" s="3">
        <v>143000</v>
      </c>
      <c r="F87" s="2" t="s">
        <v>78</v>
      </c>
      <c r="G87" s="4" t="s">
        <v>440</v>
      </c>
      <c r="H87" s="2">
        <v>36883</v>
      </c>
      <c r="I87" s="2" t="s">
        <v>535</v>
      </c>
      <c r="J87" s="2" t="s">
        <v>657</v>
      </c>
      <c r="K87" s="10">
        <f>HYPERLINK("http://publicreports.dpb.virginia.gov/rdPage.aspx?rdReport=OB_DocView&amp;Param1="&amp;Tbl_COVID_BEX_By_Adj_Fund[[#This Row],[WorkItem ID]],Tbl_COVID_BEX_By_Adj_Fund[[#This Row],[Adj ID]])</f>
        <v>36883</v>
      </c>
      <c r="L87" s="4" t="s">
        <v>504</v>
      </c>
      <c r="M87" s="3" t="s">
        <v>12</v>
      </c>
      <c r="N87" s="4" t="s">
        <v>16</v>
      </c>
      <c r="O87" s="4" t="s">
        <v>136</v>
      </c>
      <c r="P87" s="3" t="s">
        <v>447</v>
      </c>
      <c r="Q87" s="2" t="s">
        <v>83</v>
      </c>
      <c r="R87" s="4" t="s">
        <v>448</v>
      </c>
      <c r="S87" s="6">
        <v>5092</v>
      </c>
    </row>
    <row r="88" spans="1:19" ht="72.5" x14ac:dyDescent="0.35">
      <c r="A88" s="4" t="s">
        <v>129</v>
      </c>
      <c r="B88" s="3">
        <v>5</v>
      </c>
      <c r="C88" s="3">
        <v>9</v>
      </c>
      <c r="D88" s="3">
        <v>262</v>
      </c>
      <c r="E88" s="3">
        <v>143000</v>
      </c>
      <c r="F88" s="2" t="s">
        <v>78</v>
      </c>
      <c r="G88" s="4" t="s">
        <v>440</v>
      </c>
      <c r="H88" s="2">
        <v>36834</v>
      </c>
      <c r="I88" s="2" t="s">
        <v>200</v>
      </c>
      <c r="J88" s="2" t="s">
        <v>658</v>
      </c>
      <c r="K88" s="10">
        <f>HYPERLINK("http://publicreports.dpb.virginia.gov/rdPage.aspx?rdReport=OB_DocView&amp;Param1="&amp;Tbl_COVID_BEX_By_Adj_Fund[[#This Row],[WorkItem ID]],Tbl_COVID_BEX_By_Adj_Fund[[#This Row],[Adj ID]])</f>
        <v>36834</v>
      </c>
      <c r="L88" s="4" t="s">
        <v>199</v>
      </c>
      <c r="M88" s="3" t="s">
        <v>12</v>
      </c>
      <c r="N88" s="4" t="s">
        <v>17</v>
      </c>
      <c r="O88" s="4" t="s">
        <v>136</v>
      </c>
      <c r="P88" s="3" t="s">
        <v>456</v>
      </c>
      <c r="Q88" s="2" t="s">
        <v>237</v>
      </c>
      <c r="R88" s="4" t="s">
        <v>457</v>
      </c>
      <c r="S88" s="6">
        <v>1105454</v>
      </c>
    </row>
    <row r="89" spans="1:19" ht="43.5" x14ac:dyDescent="0.35">
      <c r="A89" s="4" t="s">
        <v>129</v>
      </c>
      <c r="B89" s="3">
        <v>5</v>
      </c>
      <c r="C89" s="3">
        <v>9</v>
      </c>
      <c r="D89" s="3">
        <v>765</v>
      </c>
      <c r="E89" s="3">
        <v>145000</v>
      </c>
      <c r="F89" s="2" t="s">
        <v>113</v>
      </c>
      <c r="G89" s="4" t="s">
        <v>326</v>
      </c>
      <c r="H89" s="2">
        <v>36857</v>
      </c>
      <c r="I89" s="2" t="s">
        <v>233</v>
      </c>
      <c r="J89" s="2" t="s">
        <v>659</v>
      </c>
      <c r="K89" s="10">
        <f>HYPERLINK("http://publicreports.dpb.virginia.gov/rdPage.aspx?rdReport=OB_DocView&amp;Param1="&amp;Tbl_COVID_BEX_By_Adj_Fund[[#This Row],[WorkItem ID]],Tbl_COVID_BEX_By_Adj_Fund[[#This Row],[Adj ID]])</f>
        <v>36857</v>
      </c>
      <c r="L89" s="4" t="s">
        <v>232</v>
      </c>
      <c r="M89" s="3" t="s">
        <v>12</v>
      </c>
      <c r="N89" s="4" t="s">
        <v>16</v>
      </c>
      <c r="O89" s="4" t="s">
        <v>136</v>
      </c>
      <c r="P89" s="3" t="s">
        <v>473</v>
      </c>
      <c r="Q89" s="2" t="s">
        <v>125</v>
      </c>
      <c r="R89" s="4" t="s">
        <v>474</v>
      </c>
      <c r="S89" s="6">
        <v>53086618</v>
      </c>
    </row>
    <row r="90" spans="1:19" ht="43.5" x14ac:dyDescent="0.35">
      <c r="A90" s="4" t="s">
        <v>129</v>
      </c>
      <c r="B90" s="3">
        <v>5</v>
      </c>
      <c r="C90" s="3">
        <v>9</v>
      </c>
      <c r="D90" s="3">
        <v>765</v>
      </c>
      <c r="E90" s="3">
        <v>145000</v>
      </c>
      <c r="F90" s="2" t="s">
        <v>113</v>
      </c>
      <c r="G90" s="4" t="s">
        <v>326</v>
      </c>
      <c r="H90" s="2">
        <v>36858</v>
      </c>
      <c r="I90" s="2" t="s">
        <v>231</v>
      </c>
      <c r="J90" s="2" t="s">
        <v>660</v>
      </c>
      <c r="K90" s="10">
        <f>HYPERLINK("http://publicreports.dpb.virginia.gov/rdPage.aspx?rdReport=OB_DocView&amp;Param1="&amp;Tbl_COVID_BEX_By_Adj_Fund[[#This Row],[WorkItem ID]],Tbl_COVID_BEX_By_Adj_Fund[[#This Row],[Adj ID]])</f>
        <v>36858</v>
      </c>
      <c r="L90" s="4" t="s">
        <v>230</v>
      </c>
      <c r="M90" s="3" t="s">
        <v>12</v>
      </c>
      <c r="N90" s="4" t="s">
        <v>17</v>
      </c>
      <c r="O90" s="4" t="s">
        <v>136</v>
      </c>
      <c r="P90" s="3" t="s">
        <v>473</v>
      </c>
      <c r="Q90" s="2" t="s">
        <v>125</v>
      </c>
      <c r="R90" s="4" t="s">
        <v>474</v>
      </c>
      <c r="S90" s="6">
        <v>2315376</v>
      </c>
    </row>
    <row r="91" spans="1:19" ht="43.5" x14ac:dyDescent="0.35">
      <c r="A91" s="4" t="s">
        <v>129</v>
      </c>
      <c r="B91" s="3">
        <v>5</v>
      </c>
      <c r="C91" s="3">
        <v>9</v>
      </c>
      <c r="D91" s="3">
        <v>765</v>
      </c>
      <c r="E91" s="3">
        <v>145000</v>
      </c>
      <c r="F91" s="2" t="s">
        <v>113</v>
      </c>
      <c r="G91" s="4" t="s">
        <v>326</v>
      </c>
      <c r="H91" s="2">
        <v>37316</v>
      </c>
      <c r="I91" s="2" t="s">
        <v>324</v>
      </c>
      <c r="J91" s="2" t="s">
        <v>329</v>
      </c>
      <c r="K91" s="10">
        <f>HYPERLINK("http://publicreports.dpb.virginia.gov/rdPage.aspx?rdReport=OB_DocView&amp;Param1="&amp;Tbl_COVID_BEX_By_Adj_Fund[[#This Row],[WorkItem ID]],Tbl_COVID_BEX_By_Adj_Fund[[#This Row],[Adj ID]])</f>
        <v>37316</v>
      </c>
      <c r="L91" s="4" t="s">
        <v>295</v>
      </c>
      <c r="M91" s="3" t="s">
        <v>12</v>
      </c>
      <c r="N91" s="4" t="s">
        <v>17</v>
      </c>
      <c r="O91" s="4" t="s">
        <v>136</v>
      </c>
      <c r="P91" s="3" t="s">
        <v>149</v>
      </c>
      <c r="Q91" s="2" t="s">
        <v>65</v>
      </c>
      <c r="R91" s="4" t="s">
        <v>150</v>
      </c>
      <c r="S91" s="6">
        <v>650000</v>
      </c>
    </row>
    <row r="92" spans="1:19" ht="43.5" x14ac:dyDescent="0.35">
      <c r="A92" s="4" t="s">
        <v>129</v>
      </c>
      <c r="B92" s="3">
        <v>5</v>
      </c>
      <c r="C92" s="3">
        <v>9</v>
      </c>
      <c r="D92" s="3">
        <v>765</v>
      </c>
      <c r="E92" s="3">
        <v>145000</v>
      </c>
      <c r="F92" s="2" t="s">
        <v>113</v>
      </c>
      <c r="G92" s="4" t="s">
        <v>326</v>
      </c>
      <c r="H92" s="2">
        <v>36619</v>
      </c>
      <c r="I92" s="2" t="s">
        <v>236</v>
      </c>
      <c r="J92" s="2" t="s">
        <v>661</v>
      </c>
      <c r="K92" s="10">
        <f>HYPERLINK("http://publicreports.dpb.virginia.gov/rdPage.aspx?rdReport=OB_DocView&amp;Param1="&amp;Tbl_COVID_BEX_By_Adj_Fund[[#This Row],[WorkItem ID]],Tbl_COVID_BEX_By_Adj_Fund[[#This Row],[Adj ID]])</f>
        <v>36619</v>
      </c>
      <c r="L92" s="4" t="s">
        <v>235</v>
      </c>
      <c r="M92" s="3" t="s">
        <v>12</v>
      </c>
      <c r="N92" s="4" t="s">
        <v>17</v>
      </c>
      <c r="O92" s="4" t="s">
        <v>136</v>
      </c>
      <c r="P92" s="3" t="s">
        <v>459</v>
      </c>
      <c r="Q92" s="2" t="s">
        <v>122</v>
      </c>
      <c r="R92" s="4" t="s">
        <v>460</v>
      </c>
      <c r="S92" s="6">
        <v>15000000</v>
      </c>
    </row>
    <row r="93" spans="1:19" ht="43.5" x14ac:dyDescent="0.35">
      <c r="A93" s="4" t="s">
        <v>129</v>
      </c>
      <c r="B93" s="3">
        <v>5</v>
      </c>
      <c r="C93" s="3">
        <v>9</v>
      </c>
      <c r="D93" s="3">
        <v>765</v>
      </c>
      <c r="E93" s="3">
        <v>145000</v>
      </c>
      <c r="F93" s="2" t="s">
        <v>113</v>
      </c>
      <c r="G93" s="4" t="s">
        <v>326</v>
      </c>
      <c r="H93" s="2">
        <v>36987</v>
      </c>
      <c r="I93" s="2" t="s">
        <v>545</v>
      </c>
      <c r="J93" s="2" t="s">
        <v>662</v>
      </c>
      <c r="K93" s="10">
        <f>HYPERLINK("http://publicreports.dpb.virginia.gov/rdPage.aspx?rdReport=OB_DocView&amp;Param1="&amp;Tbl_COVID_BEX_By_Adj_Fund[[#This Row],[WorkItem ID]],Tbl_COVID_BEX_By_Adj_Fund[[#This Row],[Adj ID]])</f>
        <v>36987</v>
      </c>
      <c r="L93" s="4" t="s">
        <v>516</v>
      </c>
      <c r="M93" s="3" t="s">
        <v>12</v>
      </c>
      <c r="N93" s="4" t="s">
        <v>16</v>
      </c>
      <c r="O93" s="4" t="s">
        <v>136</v>
      </c>
      <c r="P93" s="3" t="s">
        <v>463</v>
      </c>
      <c r="Q93" s="2" t="s">
        <v>116</v>
      </c>
      <c r="R93" s="4" t="s">
        <v>464</v>
      </c>
      <c r="S93" s="6">
        <v>179600</v>
      </c>
    </row>
    <row r="94" spans="1:19" ht="43.5" x14ac:dyDescent="0.35">
      <c r="A94" s="4" t="s">
        <v>129</v>
      </c>
      <c r="B94" s="3">
        <v>5</v>
      </c>
      <c r="C94" s="3">
        <v>9</v>
      </c>
      <c r="D94" s="3">
        <v>765</v>
      </c>
      <c r="E94" s="3">
        <v>145000</v>
      </c>
      <c r="F94" s="2" t="s">
        <v>113</v>
      </c>
      <c r="G94" s="4" t="s">
        <v>326</v>
      </c>
      <c r="H94" s="2">
        <v>36623</v>
      </c>
      <c r="I94" s="2" t="s">
        <v>234</v>
      </c>
      <c r="J94" s="2" t="s">
        <v>663</v>
      </c>
      <c r="K94" s="10">
        <f>HYPERLINK("http://publicreports.dpb.virginia.gov/rdPage.aspx?rdReport=OB_DocView&amp;Param1="&amp;Tbl_COVID_BEX_By_Adj_Fund[[#This Row],[WorkItem ID]],Tbl_COVID_BEX_By_Adj_Fund[[#This Row],[Adj ID]])</f>
        <v>36623</v>
      </c>
      <c r="L94" s="4" t="s">
        <v>115</v>
      </c>
      <c r="M94" s="3" t="s">
        <v>12</v>
      </c>
      <c r="N94" s="4" t="s">
        <v>17</v>
      </c>
      <c r="O94" s="4" t="s">
        <v>136</v>
      </c>
      <c r="P94" s="3" t="s">
        <v>463</v>
      </c>
      <c r="Q94" s="2" t="s">
        <v>116</v>
      </c>
      <c r="R94" s="4" t="s">
        <v>464</v>
      </c>
      <c r="S94" s="6">
        <v>11806803</v>
      </c>
    </row>
    <row r="95" spans="1:19" ht="58" x14ac:dyDescent="0.35">
      <c r="A95" s="4" t="s">
        <v>129</v>
      </c>
      <c r="B95" s="3">
        <v>5</v>
      </c>
      <c r="C95" s="3">
        <v>9</v>
      </c>
      <c r="D95" s="3">
        <v>765</v>
      </c>
      <c r="E95" s="3">
        <v>145000</v>
      </c>
      <c r="F95" s="2" t="s">
        <v>113</v>
      </c>
      <c r="G95" s="4" t="s">
        <v>326</v>
      </c>
      <c r="H95" s="2">
        <v>37085</v>
      </c>
      <c r="I95" s="2" t="s">
        <v>325</v>
      </c>
      <c r="J95" s="2" t="s">
        <v>664</v>
      </c>
      <c r="K95" s="10">
        <f>HYPERLINK("http://publicreports.dpb.virginia.gov/rdPage.aspx?rdReport=OB_DocView&amp;Param1="&amp;Tbl_COVID_BEX_By_Adj_Fund[[#This Row],[WorkItem ID]],Tbl_COVID_BEX_By_Adj_Fund[[#This Row],[Adj ID]])</f>
        <v>37085</v>
      </c>
      <c r="L95" s="4" t="s">
        <v>297</v>
      </c>
      <c r="M95" s="3" t="s">
        <v>12</v>
      </c>
      <c r="N95" s="4" t="s">
        <v>17</v>
      </c>
      <c r="O95" s="4" t="s">
        <v>136</v>
      </c>
      <c r="P95" s="3" t="s">
        <v>479</v>
      </c>
      <c r="Q95" s="2" t="s">
        <v>299</v>
      </c>
      <c r="R95" s="4" t="s">
        <v>480</v>
      </c>
      <c r="S95" s="6">
        <v>597055</v>
      </c>
    </row>
    <row r="96" spans="1:19" ht="43.5" x14ac:dyDescent="0.35">
      <c r="A96" s="4" t="s">
        <v>129</v>
      </c>
      <c r="B96" s="3">
        <v>5</v>
      </c>
      <c r="C96" s="3">
        <v>9</v>
      </c>
      <c r="D96" s="3">
        <v>765</v>
      </c>
      <c r="E96" s="3">
        <v>145000</v>
      </c>
      <c r="F96" s="2" t="s">
        <v>113</v>
      </c>
      <c r="G96" s="4" t="s">
        <v>326</v>
      </c>
      <c r="H96" s="2">
        <v>36905</v>
      </c>
      <c r="I96" s="2" t="s">
        <v>229</v>
      </c>
      <c r="J96" s="2" t="s">
        <v>665</v>
      </c>
      <c r="K96" s="10">
        <f>HYPERLINK("http://publicreports.dpb.virginia.gov/rdPage.aspx?rdReport=OB_DocView&amp;Param1="&amp;Tbl_COVID_BEX_By_Adj_Fund[[#This Row],[WorkItem ID]],Tbl_COVID_BEX_By_Adj_Fund[[#This Row],[Adj ID]])</f>
        <v>36905</v>
      </c>
      <c r="L96" s="4" t="s">
        <v>228</v>
      </c>
      <c r="M96" s="3" t="s">
        <v>12</v>
      </c>
      <c r="N96" s="4" t="s">
        <v>17</v>
      </c>
      <c r="O96" s="4" t="s">
        <v>136</v>
      </c>
      <c r="P96" s="3" t="s">
        <v>476</v>
      </c>
      <c r="Q96" s="2" t="s">
        <v>240</v>
      </c>
      <c r="R96" s="4" t="s">
        <v>477</v>
      </c>
      <c r="S96" s="6">
        <v>894681</v>
      </c>
    </row>
    <row r="97" spans="1:19" ht="43.5" x14ac:dyDescent="0.35">
      <c r="A97" s="4" t="s">
        <v>133</v>
      </c>
      <c r="B97" s="3">
        <v>6</v>
      </c>
      <c r="C97" s="3">
        <v>11</v>
      </c>
      <c r="D97" s="3">
        <v>799</v>
      </c>
      <c r="E97" s="3">
        <v>161000</v>
      </c>
      <c r="F97" s="2" t="s">
        <v>126</v>
      </c>
      <c r="G97" s="4" t="s">
        <v>551</v>
      </c>
      <c r="H97" s="2">
        <v>37422</v>
      </c>
      <c r="I97" s="2" t="s">
        <v>548</v>
      </c>
      <c r="J97" s="2" t="s">
        <v>552</v>
      </c>
      <c r="K97" s="10">
        <f>HYPERLINK("http://publicreports.dpb.virginia.gov/rdPage.aspx?rdReport=OB_DocView&amp;Param1="&amp;Tbl_COVID_BEX_By_Adj_Fund[[#This Row],[WorkItem ID]],Tbl_COVID_BEX_By_Adj_Fund[[#This Row],[Adj ID]])</f>
        <v>37422</v>
      </c>
      <c r="L97" s="4" t="s">
        <v>527</v>
      </c>
      <c r="M97" s="3" t="s">
        <v>12</v>
      </c>
      <c r="N97" s="4" t="s">
        <v>17</v>
      </c>
      <c r="O97" s="4" t="s">
        <v>136</v>
      </c>
      <c r="P97" s="3" t="s">
        <v>149</v>
      </c>
      <c r="Q97" s="2" t="s">
        <v>65</v>
      </c>
      <c r="R97" s="4" t="s">
        <v>150</v>
      </c>
      <c r="S97" s="6">
        <v>19872200</v>
      </c>
    </row>
    <row r="98" spans="1:19" ht="43.5" x14ac:dyDescent="0.35">
      <c r="A98" s="4" t="s">
        <v>133</v>
      </c>
      <c r="B98" s="3">
        <v>6</v>
      </c>
      <c r="C98" s="3">
        <v>11</v>
      </c>
      <c r="D98" s="3">
        <v>127</v>
      </c>
      <c r="E98" s="3">
        <v>163000</v>
      </c>
      <c r="F98" s="2" t="s">
        <v>21</v>
      </c>
      <c r="G98" s="4" t="s">
        <v>151</v>
      </c>
      <c r="H98" s="2">
        <v>37033</v>
      </c>
      <c r="I98" s="2" t="s">
        <v>305</v>
      </c>
      <c r="J98" s="2" t="s">
        <v>330</v>
      </c>
      <c r="K98" s="10">
        <f>HYPERLINK("http://publicreports.dpb.virginia.gov/rdPage.aspx?rdReport=OB_DocView&amp;Param1="&amp;Tbl_COVID_BEX_By_Adj_Fund[[#This Row],[WorkItem ID]],Tbl_COVID_BEX_By_Adj_Fund[[#This Row],[Adj ID]])</f>
        <v>37033</v>
      </c>
      <c r="L98" s="4" t="s">
        <v>268</v>
      </c>
      <c r="M98" s="3" t="s">
        <v>12</v>
      </c>
      <c r="N98" s="4" t="s">
        <v>17</v>
      </c>
      <c r="O98" s="4" t="s">
        <v>136</v>
      </c>
      <c r="P98" s="3" t="s">
        <v>149</v>
      </c>
      <c r="Q98" s="2" t="s">
        <v>65</v>
      </c>
      <c r="R98" s="4" t="s">
        <v>150</v>
      </c>
      <c r="S98" s="6">
        <v>5682398.3700000001</v>
      </c>
    </row>
    <row r="99" spans="1:19" ht="43.5" x14ac:dyDescent="0.35">
      <c r="A99" s="4" t="s">
        <v>133</v>
      </c>
      <c r="B99" s="3">
        <v>6</v>
      </c>
      <c r="C99" s="3">
        <v>11</v>
      </c>
      <c r="D99" s="3">
        <v>127</v>
      </c>
      <c r="E99" s="3">
        <v>163000</v>
      </c>
      <c r="F99" s="2" t="s">
        <v>21</v>
      </c>
      <c r="G99" s="4" t="s">
        <v>151</v>
      </c>
      <c r="H99" s="2">
        <v>37175</v>
      </c>
      <c r="I99" s="2" t="s">
        <v>304</v>
      </c>
      <c r="J99" s="2" t="s">
        <v>666</v>
      </c>
      <c r="K99" s="10">
        <f>HYPERLINK("http://publicreports.dpb.virginia.gov/rdPage.aspx?rdReport=OB_DocView&amp;Param1="&amp;Tbl_COVID_BEX_By_Adj_Fund[[#This Row],[WorkItem ID]],Tbl_COVID_BEX_By_Adj_Fund[[#This Row],[Adj ID]])</f>
        <v>37175</v>
      </c>
      <c r="L99" s="4" t="s">
        <v>267</v>
      </c>
      <c r="M99" s="3" t="s">
        <v>12</v>
      </c>
      <c r="N99" s="4" t="s">
        <v>15</v>
      </c>
      <c r="O99" s="4" t="s">
        <v>137</v>
      </c>
      <c r="P99" s="3" t="s">
        <v>149</v>
      </c>
      <c r="Q99" s="2" t="s">
        <v>65</v>
      </c>
      <c r="R99" s="4" t="s">
        <v>150</v>
      </c>
      <c r="S99" s="6">
        <v>-104893.4</v>
      </c>
    </row>
    <row r="100" spans="1:19" ht="43.5" x14ac:dyDescent="0.35">
      <c r="A100" s="4" t="s">
        <v>133</v>
      </c>
      <c r="B100" s="3">
        <v>6</v>
      </c>
      <c r="C100" s="3">
        <v>11</v>
      </c>
      <c r="D100" s="3">
        <v>127</v>
      </c>
      <c r="E100" s="3">
        <v>163000</v>
      </c>
      <c r="F100" s="2" t="s">
        <v>21</v>
      </c>
      <c r="G100" s="4" t="s">
        <v>151</v>
      </c>
      <c r="H100" s="2">
        <v>37260</v>
      </c>
      <c r="I100" s="2" t="s">
        <v>303</v>
      </c>
      <c r="J100" s="2" t="s">
        <v>331</v>
      </c>
      <c r="K100" s="10">
        <f>HYPERLINK("http://publicreports.dpb.virginia.gov/rdPage.aspx?rdReport=OB_DocView&amp;Param1="&amp;Tbl_COVID_BEX_By_Adj_Fund[[#This Row],[WorkItem ID]],Tbl_COVID_BEX_By_Adj_Fund[[#This Row],[Adj ID]])</f>
        <v>37260</v>
      </c>
      <c r="L100" s="4" t="s">
        <v>266</v>
      </c>
      <c r="M100" s="3" t="s">
        <v>12</v>
      </c>
      <c r="N100" s="4" t="s">
        <v>17</v>
      </c>
      <c r="O100" s="4" t="s">
        <v>136</v>
      </c>
      <c r="P100" s="3" t="s">
        <v>149</v>
      </c>
      <c r="Q100" s="2" t="s">
        <v>65</v>
      </c>
      <c r="R100" s="4" t="s">
        <v>150</v>
      </c>
      <c r="S100" s="6">
        <v>6757520.4100000001</v>
      </c>
    </row>
    <row r="101" spans="1:19" ht="43.5" x14ac:dyDescent="0.35">
      <c r="A101" s="4" t="s">
        <v>133</v>
      </c>
      <c r="B101" s="3">
        <v>6</v>
      </c>
      <c r="C101" s="3">
        <v>11</v>
      </c>
      <c r="D101" s="3">
        <v>127</v>
      </c>
      <c r="E101" s="3">
        <v>163000</v>
      </c>
      <c r="F101" s="2" t="s">
        <v>21</v>
      </c>
      <c r="G101" s="4" t="s">
        <v>151</v>
      </c>
      <c r="H101" s="2">
        <v>37354</v>
      </c>
      <c r="I101" s="2" t="s">
        <v>529</v>
      </c>
      <c r="J101" s="2" t="s">
        <v>553</v>
      </c>
      <c r="K101" s="10">
        <f>HYPERLINK("http://publicreports.dpb.virginia.gov/rdPage.aspx?rdReport=OB_DocView&amp;Param1="&amp;Tbl_COVID_BEX_By_Adj_Fund[[#This Row],[WorkItem ID]],Tbl_COVID_BEX_By_Adj_Fund[[#This Row],[Adj ID]])</f>
        <v>37354</v>
      </c>
      <c r="L101" s="4" t="s">
        <v>494</v>
      </c>
      <c r="M101" s="3" t="s">
        <v>12</v>
      </c>
      <c r="N101" s="4" t="s">
        <v>17</v>
      </c>
      <c r="O101" s="4" t="s">
        <v>136</v>
      </c>
      <c r="P101" s="3" t="s">
        <v>149</v>
      </c>
      <c r="Q101" s="2" t="s">
        <v>65</v>
      </c>
      <c r="R101" s="4" t="s">
        <v>150</v>
      </c>
      <c r="S101" s="6">
        <v>3652452.4499999997</v>
      </c>
    </row>
    <row r="102" spans="1:19" ht="43.5" x14ac:dyDescent="0.35">
      <c r="A102" s="4" t="s">
        <v>133</v>
      </c>
      <c r="B102" s="3">
        <v>6</v>
      </c>
      <c r="C102" s="3">
        <v>11</v>
      </c>
      <c r="D102" s="3">
        <v>127</v>
      </c>
      <c r="E102" s="3">
        <v>163000</v>
      </c>
      <c r="F102" s="2" t="s">
        <v>21</v>
      </c>
      <c r="G102" s="4" t="s">
        <v>151</v>
      </c>
      <c r="H102" s="2">
        <v>37323</v>
      </c>
      <c r="I102" s="2" t="s">
        <v>530</v>
      </c>
      <c r="J102" s="2" t="s">
        <v>554</v>
      </c>
      <c r="K102" s="10">
        <f>HYPERLINK("http://publicreports.dpb.virginia.gov/rdPage.aspx?rdReport=OB_DocView&amp;Param1="&amp;Tbl_COVID_BEX_By_Adj_Fund[[#This Row],[WorkItem ID]],Tbl_COVID_BEX_By_Adj_Fund[[#This Row],[Adj ID]])</f>
        <v>37323</v>
      </c>
      <c r="L102" s="4" t="s">
        <v>495</v>
      </c>
      <c r="M102" s="3" t="s">
        <v>12</v>
      </c>
      <c r="N102" s="4" t="s">
        <v>17</v>
      </c>
      <c r="O102" s="4" t="s">
        <v>136</v>
      </c>
      <c r="P102" s="3" t="s">
        <v>149</v>
      </c>
      <c r="Q102" s="2" t="s">
        <v>65</v>
      </c>
      <c r="R102" s="4" t="s">
        <v>150</v>
      </c>
      <c r="S102" s="6">
        <v>2000000</v>
      </c>
    </row>
    <row r="103" spans="1:19" ht="43.5" x14ac:dyDescent="0.35">
      <c r="A103" s="4" t="s">
        <v>133</v>
      </c>
      <c r="B103" s="3">
        <v>6</v>
      </c>
      <c r="C103" s="3">
        <v>11</v>
      </c>
      <c r="D103" s="3">
        <v>127</v>
      </c>
      <c r="E103" s="3">
        <v>163000</v>
      </c>
      <c r="F103" s="2" t="s">
        <v>21</v>
      </c>
      <c r="G103" s="4" t="s">
        <v>151</v>
      </c>
      <c r="H103" s="2">
        <v>36785</v>
      </c>
      <c r="I103" s="2" t="s">
        <v>184</v>
      </c>
      <c r="J103" s="2" t="s">
        <v>255</v>
      </c>
      <c r="K103" s="10">
        <f>HYPERLINK("http://publicreports.dpb.virginia.gov/rdPage.aspx?rdReport=OB_DocView&amp;Param1="&amp;Tbl_COVID_BEX_By_Adj_Fund[[#This Row],[WorkItem ID]],Tbl_COVID_BEX_By_Adj_Fund[[#This Row],[Adj ID]])</f>
        <v>36785</v>
      </c>
      <c r="L103" s="4" t="s">
        <v>183</v>
      </c>
      <c r="M103" s="3" t="s">
        <v>12</v>
      </c>
      <c r="N103" s="4" t="s">
        <v>17</v>
      </c>
      <c r="O103" s="4" t="s">
        <v>136</v>
      </c>
      <c r="P103" s="3" t="s">
        <v>149</v>
      </c>
      <c r="Q103" s="2" t="s">
        <v>65</v>
      </c>
      <c r="R103" s="4" t="s">
        <v>150</v>
      </c>
      <c r="S103" s="6">
        <v>7038845.9500000002</v>
      </c>
    </row>
    <row r="104" spans="1:19" ht="43.5" x14ac:dyDescent="0.35">
      <c r="A104" s="4" t="s">
        <v>133</v>
      </c>
      <c r="B104" s="3">
        <v>6</v>
      </c>
      <c r="C104" s="3">
        <v>11</v>
      </c>
      <c r="D104" s="3">
        <v>127</v>
      </c>
      <c r="E104" s="3">
        <v>163000</v>
      </c>
      <c r="F104" s="2" t="s">
        <v>21</v>
      </c>
      <c r="G104" s="4" t="s">
        <v>151</v>
      </c>
      <c r="H104" s="2">
        <v>37017</v>
      </c>
      <c r="I104" s="2" t="s">
        <v>176</v>
      </c>
      <c r="J104" s="2" t="s">
        <v>259</v>
      </c>
      <c r="K104" s="10">
        <f>HYPERLINK("http://publicreports.dpb.virginia.gov/rdPage.aspx?rdReport=OB_DocView&amp;Param1="&amp;Tbl_COVID_BEX_By_Adj_Fund[[#This Row],[WorkItem ID]],Tbl_COVID_BEX_By_Adj_Fund[[#This Row],[Adj ID]])</f>
        <v>37017</v>
      </c>
      <c r="L104" s="4" t="s">
        <v>175</v>
      </c>
      <c r="M104" s="3" t="s">
        <v>12</v>
      </c>
      <c r="N104" s="4" t="s">
        <v>17</v>
      </c>
      <c r="O104" s="4" t="s">
        <v>136</v>
      </c>
      <c r="P104" s="3" t="s">
        <v>149</v>
      </c>
      <c r="Q104" s="2" t="s">
        <v>65</v>
      </c>
      <c r="R104" s="4" t="s">
        <v>150</v>
      </c>
      <c r="S104" s="6">
        <v>6078229.9699999997</v>
      </c>
    </row>
    <row r="105" spans="1:19" ht="43.5" x14ac:dyDescent="0.35">
      <c r="A105" s="4" t="s">
        <v>133</v>
      </c>
      <c r="B105" s="3">
        <v>6</v>
      </c>
      <c r="C105" s="3">
        <v>11</v>
      </c>
      <c r="D105" s="3">
        <v>127</v>
      </c>
      <c r="E105" s="3">
        <v>163000</v>
      </c>
      <c r="F105" s="2" t="s">
        <v>21</v>
      </c>
      <c r="G105" s="4" t="s">
        <v>151</v>
      </c>
      <c r="H105" s="2">
        <v>36826</v>
      </c>
      <c r="I105" s="2" t="s">
        <v>182</v>
      </c>
      <c r="J105" s="2" t="s">
        <v>256</v>
      </c>
      <c r="K105" s="10">
        <f>HYPERLINK("http://publicreports.dpb.virginia.gov/rdPage.aspx?rdReport=OB_DocView&amp;Param1="&amp;Tbl_COVID_BEX_By_Adj_Fund[[#This Row],[WorkItem ID]],Tbl_COVID_BEX_By_Adj_Fund[[#This Row],[Adj ID]])</f>
        <v>36826</v>
      </c>
      <c r="L105" s="4" t="s">
        <v>181</v>
      </c>
      <c r="M105" s="3" t="s">
        <v>12</v>
      </c>
      <c r="N105" s="4" t="s">
        <v>17</v>
      </c>
      <c r="O105" s="4" t="s">
        <v>136</v>
      </c>
      <c r="P105" s="3" t="s">
        <v>149</v>
      </c>
      <c r="Q105" s="2" t="s">
        <v>65</v>
      </c>
      <c r="R105" s="4" t="s">
        <v>150</v>
      </c>
      <c r="S105" s="6">
        <v>7886761.2599999998</v>
      </c>
    </row>
    <row r="106" spans="1:19" ht="43.5" x14ac:dyDescent="0.35">
      <c r="A106" s="4" t="s">
        <v>133</v>
      </c>
      <c r="B106" s="3">
        <v>6</v>
      </c>
      <c r="C106" s="3">
        <v>11</v>
      </c>
      <c r="D106" s="3">
        <v>127</v>
      </c>
      <c r="E106" s="3">
        <v>163000</v>
      </c>
      <c r="F106" s="2" t="s">
        <v>21</v>
      </c>
      <c r="G106" s="4" t="s">
        <v>151</v>
      </c>
      <c r="H106" s="2">
        <v>36974</v>
      </c>
      <c r="I106" s="2" t="s">
        <v>178</v>
      </c>
      <c r="J106" s="2" t="s">
        <v>258</v>
      </c>
      <c r="K106" s="10">
        <f>HYPERLINK("http://publicreports.dpb.virginia.gov/rdPage.aspx?rdReport=OB_DocView&amp;Param1="&amp;Tbl_COVID_BEX_By_Adj_Fund[[#This Row],[WorkItem ID]],Tbl_COVID_BEX_By_Adj_Fund[[#This Row],[Adj ID]])</f>
        <v>36974</v>
      </c>
      <c r="L106" s="4" t="s">
        <v>177</v>
      </c>
      <c r="M106" s="3" t="s">
        <v>12</v>
      </c>
      <c r="N106" s="4" t="s">
        <v>17</v>
      </c>
      <c r="O106" s="4" t="s">
        <v>136</v>
      </c>
      <c r="P106" s="3" t="s">
        <v>149</v>
      </c>
      <c r="Q106" s="2" t="s">
        <v>65</v>
      </c>
      <c r="R106" s="4" t="s">
        <v>150</v>
      </c>
      <c r="S106" s="6">
        <v>5391654.1100000003</v>
      </c>
    </row>
    <row r="107" spans="1:19" ht="43.5" x14ac:dyDescent="0.35">
      <c r="A107" s="4" t="s">
        <v>133</v>
      </c>
      <c r="B107" s="3">
        <v>6</v>
      </c>
      <c r="C107" s="3">
        <v>11</v>
      </c>
      <c r="D107" s="3">
        <v>127</v>
      </c>
      <c r="E107" s="3">
        <v>163000</v>
      </c>
      <c r="F107" s="2" t="s">
        <v>21</v>
      </c>
      <c r="G107" s="4" t="s">
        <v>151</v>
      </c>
      <c r="H107" s="2">
        <v>36874</v>
      </c>
      <c r="I107" s="2" t="s">
        <v>180</v>
      </c>
      <c r="J107" s="2" t="s">
        <v>257</v>
      </c>
      <c r="K107" s="10">
        <f>HYPERLINK("http://publicreports.dpb.virginia.gov/rdPage.aspx?rdReport=OB_DocView&amp;Param1="&amp;Tbl_COVID_BEX_By_Adj_Fund[[#This Row],[WorkItem ID]],Tbl_COVID_BEX_By_Adj_Fund[[#This Row],[Adj ID]])</f>
        <v>36874</v>
      </c>
      <c r="L107" s="4" t="s">
        <v>179</v>
      </c>
      <c r="M107" s="3" t="s">
        <v>12</v>
      </c>
      <c r="N107" s="4" t="s">
        <v>17</v>
      </c>
      <c r="O107" s="4" t="s">
        <v>136</v>
      </c>
      <c r="P107" s="3" t="s">
        <v>149</v>
      </c>
      <c r="Q107" s="2" t="s">
        <v>65</v>
      </c>
      <c r="R107" s="4" t="s">
        <v>150</v>
      </c>
      <c r="S107" s="6">
        <v>3722538.5</v>
      </c>
    </row>
    <row r="108" spans="1:19" ht="58" x14ac:dyDescent="0.35">
      <c r="A108" s="4" t="s">
        <v>482</v>
      </c>
      <c r="B108" s="3">
        <v>9</v>
      </c>
      <c r="C108" s="3">
        <v>13</v>
      </c>
      <c r="D108" s="3">
        <v>505</v>
      </c>
      <c r="E108" s="3">
        <v>180000</v>
      </c>
      <c r="F108" s="2" t="s">
        <v>98</v>
      </c>
      <c r="G108" s="4" t="s">
        <v>483</v>
      </c>
      <c r="H108" s="2">
        <v>36560</v>
      </c>
      <c r="I108" s="2" t="s">
        <v>211</v>
      </c>
      <c r="J108" s="2" t="s">
        <v>667</v>
      </c>
      <c r="K108" s="10">
        <f>HYPERLINK("http://publicreports.dpb.virginia.gov/rdPage.aspx?rdReport=OB_DocView&amp;Param1="&amp;Tbl_COVID_BEX_By_Adj_Fund[[#This Row],[WorkItem ID]],Tbl_COVID_BEX_By_Adj_Fund[[#This Row],[Adj ID]])</f>
        <v>36560</v>
      </c>
      <c r="L108" s="4" t="s">
        <v>210</v>
      </c>
      <c r="M108" s="3" t="s">
        <v>12</v>
      </c>
      <c r="N108" s="4" t="s">
        <v>17</v>
      </c>
      <c r="O108" s="4" t="s">
        <v>136</v>
      </c>
      <c r="P108" s="3" t="s">
        <v>486</v>
      </c>
      <c r="Q108" s="2" t="s">
        <v>101</v>
      </c>
      <c r="R108" s="4" t="s">
        <v>487</v>
      </c>
      <c r="S108" s="6">
        <v>32247880</v>
      </c>
    </row>
    <row r="109" spans="1:19" ht="29" x14ac:dyDescent="0.35">
      <c r="A109" s="4" t="s">
        <v>488</v>
      </c>
      <c r="B109" s="3">
        <v>20</v>
      </c>
      <c r="C109" s="3">
        <v>14</v>
      </c>
      <c r="D109" s="3">
        <v>123</v>
      </c>
      <c r="E109" s="3">
        <v>183510</v>
      </c>
      <c r="F109" s="2" t="s">
        <v>19</v>
      </c>
      <c r="G109" s="4" t="s">
        <v>489</v>
      </c>
      <c r="H109" s="2">
        <v>37183</v>
      </c>
      <c r="I109" s="2" t="s">
        <v>302</v>
      </c>
      <c r="J109" s="2" t="s">
        <v>668</v>
      </c>
      <c r="K109" s="10">
        <f>HYPERLINK("http://publicreports.dpb.virginia.gov/rdPage.aspx?rdReport=OB_DocView&amp;Param1="&amp;Tbl_COVID_BEX_By_Adj_Fund[[#This Row],[WorkItem ID]],Tbl_COVID_BEX_By_Adj_Fund[[#This Row],[Adj ID]])</f>
        <v>37183</v>
      </c>
      <c r="L109" s="4" t="s">
        <v>263</v>
      </c>
      <c r="M109" s="3" t="s">
        <v>12</v>
      </c>
      <c r="N109" s="4" t="s">
        <v>15</v>
      </c>
      <c r="O109" s="4" t="s">
        <v>137</v>
      </c>
      <c r="P109" s="3" t="s">
        <v>149</v>
      </c>
      <c r="Q109" s="2" t="s">
        <v>65</v>
      </c>
      <c r="R109" s="4" t="s">
        <v>150</v>
      </c>
      <c r="S109" s="6">
        <v>104893.4</v>
      </c>
    </row>
    <row r="110" spans="1:19" x14ac:dyDescent="0.35">
      <c r="A110" s="4" t="s">
        <v>170</v>
      </c>
      <c r="B110" s="3"/>
      <c r="C110" s="3"/>
      <c r="D110" s="3"/>
      <c r="E110" s="3"/>
      <c r="F110" s="2"/>
      <c r="G110" s="4"/>
      <c r="H110" s="2"/>
      <c r="I110" s="2"/>
      <c r="J110" s="2"/>
      <c r="K110" s="10"/>
      <c r="L110" s="4"/>
      <c r="M110" s="3"/>
      <c r="N110" s="4"/>
      <c r="O110" s="4"/>
      <c r="P110" s="3"/>
      <c r="Q110" s="2"/>
      <c r="R110" s="4"/>
      <c r="S110" s="6">
        <f>SUBTOTAL(109,Tbl_COVID_BEX_By_Adj_Fund[Appropriated Amounts])</f>
        <v>4871995218.96</v>
      </c>
    </row>
    <row r="112" spans="1:19" x14ac:dyDescent="0.35">
      <c r="R112" s="13" t="s">
        <v>673</v>
      </c>
      <c r="S112" s="16">
        <f>SUMIFS(Tbl_COVID_BEX_By_Adj_Fund[Appropriated Amounts],Tbl_COVID_BEX_By_Adj_Fund[Fund Detail Code],"10110")+SUMIFS(Tbl_COVID_BEX_By_Adj_Fund[Appropriated Amounts],Tbl_COVID_BEX_By_Adj_Fund[Fund Detail Code],"03420")</f>
        <v>1035044435.7100002</v>
      </c>
    </row>
    <row r="113" spans="1:19" x14ac:dyDescent="0.35">
      <c r="L113" s="15"/>
      <c r="O113" s="15"/>
      <c r="R113" s="14" t="s">
        <v>674</v>
      </c>
      <c r="S113" s="17">
        <f>SUM(Tbl_COVID_BEX_By_Adj_Fund[Appropriated Amounts])-S112</f>
        <v>3836950783.25</v>
      </c>
    </row>
    <row r="114" spans="1:19" x14ac:dyDescent="0.35">
      <c r="S114" s="16">
        <f>S112+S113</f>
        <v>4871995218.96</v>
      </c>
    </row>
    <row r="115" spans="1:19" x14ac:dyDescent="0.35">
      <c r="S115" s="16"/>
    </row>
    <row r="116" spans="1:19" ht="15" x14ac:dyDescent="0.35">
      <c r="A116" s="22" t="s">
        <v>681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</row>
    <row r="117" spans="1:19" x14ac:dyDescent="0.35">
      <c r="A117" s="23" t="s">
        <v>680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</row>
    <row r="118" spans="1:19" ht="8.25" customHeight="1" x14ac:dyDescent="0.35"/>
    <row r="119" spans="1:19" ht="31.5" customHeight="1" x14ac:dyDescent="0.35">
      <c r="A119" s="21" t="s">
        <v>682</v>
      </c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1" spans="1:19" x14ac:dyDescent="0.35">
      <c r="S121" s="16"/>
    </row>
    <row r="122" spans="1:19" x14ac:dyDescent="0.35">
      <c r="S122" s="1"/>
    </row>
  </sheetData>
  <mergeCells count="4">
    <mergeCell ref="A2:L2"/>
    <mergeCell ref="A119:S119"/>
    <mergeCell ref="A116:S116"/>
    <mergeCell ref="A117:S117"/>
  </mergeCells>
  <conditionalFormatting sqref="A4:S109">
    <cfRule type="expression" dxfId="101" priority="1">
      <formula>$P4="10110"</formula>
    </cfRule>
    <cfRule type="expression" dxfId="100" priority="2">
      <formula>$P4="03420"</formula>
    </cfRule>
  </conditionalFormatting>
  <hyperlinks>
    <hyperlink ref="A117" r:id="rId1" display="           https://dpb.virginia.gov/forms/forms.cfm?search=Report%20on%20COVID-19%20Appropriation%20Actions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2"/>
  <sheetViews>
    <sheetView showGridLines="0" workbookViewId="0">
      <pane ySplit="3" topLeftCell="A127" activePane="bottomLeft" state="frozen"/>
      <selection pane="bottomLeft" activeCell="A138" sqref="A138"/>
    </sheetView>
  </sheetViews>
  <sheetFormatPr defaultRowHeight="14.5" x14ac:dyDescent="0.35"/>
  <cols>
    <col min="1" max="1" width="15.453125" customWidth="1"/>
    <col min="2" max="2" width="12.81640625" hidden="1" customWidth="1"/>
    <col min="3" max="3" width="14.1796875" hidden="1" customWidth="1"/>
    <col min="4" max="4" width="13.7265625" hidden="1" customWidth="1"/>
    <col min="5" max="5" width="10" hidden="1" customWidth="1"/>
    <col min="6" max="6" width="46.453125" hidden="1" customWidth="1"/>
    <col min="7" max="7" width="22.54296875" customWidth="1"/>
    <col min="8" max="8" width="11.7265625" hidden="1" customWidth="1"/>
    <col min="9" max="9" width="8.1796875" hidden="1" customWidth="1"/>
    <col min="10" max="10" width="38.453125" hidden="1" customWidth="1"/>
    <col min="11" max="11" width="9.54296875" customWidth="1"/>
    <col min="12" max="12" width="22.26953125" customWidth="1"/>
    <col min="13" max="13" width="13.453125" hidden="1" customWidth="1"/>
    <col min="14" max="14" width="18.54296875" hidden="1" customWidth="1"/>
    <col min="15" max="15" width="16.81640625" customWidth="1"/>
    <col min="16" max="16" width="15" hidden="1" customWidth="1"/>
    <col min="17" max="17" width="28.453125" hidden="1" customWidth="1"/>
    <col min="18" max="18" width="22.7265625" customWidth="1"/>
    <col min="19" max="19" width="13.81640625" hidden="1" customWidth="1"/>
    <col min="20" max="20" width="13.1796875" hidden="1" customWidth="1"/>
    <col min="21" max="21" width="18.1796875" hidden="1" customWidth="1"/>
    <col min="22" max="22" width="23.26953125" hidden="1" customWidth="1"/>
    <col min="23" max="23" width="21.81640625" customWidth="1"/>
    <col min="24" max="24" width="17.453125" hidden="1" customWidth="1"/>
    <col min="25" max="25" width="32.1796875" hidden="1" customWidth="1"/>
    <col min="26" max="26" width="15.81640625" hidden="1" customWidth="1"/>
    <col min="27" max="27" width="18.81640625" customWidth="1"/>
    <col min="28" max="28" width="17.26953125" customWidth="1"/>
  </cols>
  <sheetData>
    <row r="1" spans="1:28" ht="18.5" x14ac:dyDescent="0.45">
      <c r="A1" s="7" t="s">
        <v>378</v>
      </c>
      <c r="AB1" s="11" t="s">
        <v>671</v>
      </c>
    </row>
    <row r="2" spans="1:28" ht="16.5" x14ac:dyDescent="0.35">
      <c r="A2" s="8" t="s">
        <v>679</v>
      </c>
      <c r="AB2" s="12" t="s">
        <v>672</v>
      </c>
    </row>
    <row r="3" spans="1:28" ht="31" x14ac:dyDescent="0.35">
      <c r="A3" s="5" t="s">
        <v>169</v>
      </c>
      <c r="B3" s="5" t="s">
        <v>138</v>
      </c>
      <c r="C3" s="5" t="s">
        <v>139</v>
      </c>
      <c r="D3" s="5" t="s">
        <v>2</v>
      </c>
      <c r="E3" s="5" t="s">
        <v>140</v>
      </c>
      <c r="F3" s="5" t="s">
        <v>3</v>
      </c>
      <c r="G3" s="5" t="s">
        <v>141</v>
      </c>
      <c r="H3" s="5" t="s">
        <v>0</v>
      </c>
      <c r="I3" s="5" t="s">
        <v>4</v>
      </c>
      <c r="J3" s="5" t="s">
        <v>172</v>
      </c>
      <c r="K3" s="5" t="s">
        <v>174</v>
      </c>
      <c r="L3" s="5" t="s">
        <v>1</v>
      </c>
      <c r="M3" s="5" t="s">
        <v>5</v>
      </c>
      <c r="N3" s="5" t="s">
        <v>142</v>
      </c>
      <c r="O3" s="5" t="s">
        <v>675</v>
      </c>
      <c r="P3" s="5" t="s">
        <v>6</v>
      </c>
      <c r="Q3" s="5" t="s">
        <v>7</v>
      </c>
      <c r="R3" s="5" t="s">
        <v>143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144</v>
      </c>
      <c r="X3" s="5" t="s">
        <v>128</v>
      </c>
      <c r="Y3" s="5" t="s">
        <v>145</v>
      </c>
      <c r="Z3" s="5" t="s">
        <v>146</v>
      </c>
      <c r="AA3" s="5" t="s">
        <v>147</v>
      </c>
      <c r="AB3" s="5" t="s">
        <v>148</v>
      </c>
    </row>
    <row r="4" spans="1:28" ht="43.5" x14ac:dyDescent="0.35">
      <c r="A4" s="4" t="s">
        <v>555</v>
      </c>
      <c r="B4" s="3">
        <v>8</v>
      </c>
      <c r="C4" s="3">
        <v>2</v>
      </c>
      <c r="D4" s="3">
        <v>117</v>
      </c>
      <c r="E4" s="3">
        <v>45000</v>
      </c>
      <c r="F4" s="2" t="s">
        <v>260</v>
      </c>
      <c r="G4" s="4" t="s">
        <v>556</v>
      </c>
      <c r="H4" s="3">
        <v>2021</v>
      </c>
      <c r="I4" s="3">
        <v>37433</v>
      </c>
      <c r="J4" s="2" t="s">
        <v>528</v>
      </c>
      <c r="K4" s="9">
        <f>HYPERLINK("http://publicreports.dpb.virginia.gov/rdPage.aspx?rdReport=OB_DocView&amp;Param1="&amp;Tbl_COVID_BEX_By_AdjustmentDetailed[[#This Row],[WorkItem ID]],Tbl_COVID_BEX_By_AdjustmentDetailed[[#This Row],[Adj ID]])</f>
        <v>37433</v>
      </c>
      <c r="L4" s="4" t="s">
        <v>492</v>
      </c>
      <c r="M4" s="3" t="s">
        <v>12</v>
      </c>
      <c r="N4" s="4" t="s">
        <v>17</v>
      </c>
      <c r="O4" s="4" t="s">
        <v>136</v>
      </c>
      <c r="P4" s="3">
        <v>327</v>
      </c>
      <c r="Q4" s="2" t="s">
        <v>261</v>
      </c>
      <c r="R4" s="4" t="s">
        <v>557</v>
      </c>
      <c r="S4" s="2"/>
      <c r="T4" s="2"/>
      <c r="U4" s="3">
        <v>32704</v>
      </c>
      <c r="V4" s="2" t="s">
        <v>262</v>
      </c>
      <c r="W4" s="4" t="s">
        <v>558</v>
      </c>
      <c r="X4" s="3" t="s">
        <v>559</v>
      </c>
      <c r="Y4" s="2" t="s">
        <v>493</v>
      </c>
      <c r="Z4" s="2" t="b">
        <v>1</v>
      </c>
      <c r="AA4" s="4" t="s">
        <v>560</v>
      </c>
      <c r="AB4" s="6">
        <v>2000000</v>
      </c>
    </row>
    <row r="5" spans="1:28" ht="43.5" x14ac:dyDescent="0.35">
      <c r="A5" s="4" t="s">
        <v>364</v>
      </c>
      <c r="B5" s="3">
        <v>12</v>
      </c>
      <c r="C5" s="3">
        <v>4</v>
      </c>
      <c r="D5" s="3">
        <v>194</v>
      </c>
      <c r="E5" s="3">
        <v>59000</v>
      </c>
      <c r="F5" s="2" t="s">
        <v>45</v>
      </c>
      <c r="G5" s="4" t="s">
        <v>365</v>
      </c>
      <c r="H5" s="3">
        <v>2021</v>
      </c>
      <c r="I5" s="3">
        <v>37341</v>
      </c>
      <c r="J5" s="2" t="s">
        <v>352</v>
      </c>
      <c r="K5" s="9">
        <f>HYPERLINK("http://publicreports.dpb.virginia.gov/rdPage.aspx?rdReport=OB_DocView&amp;Param1="&amp;Tbl_COVID_BEX_By_AdjustmentDetailed[[#This Row],[WorkItem ID]],Tbl_COVID_BEX_By_AdjustmentDetailed[[#This Row],[Adj ID]])</f>
        <v>37341</v>
      </c>
      <c r="L5" s="4" t="s">
        <v>336</v>
      </c>
      <c r="M5" s="3" t="s">
        <v>12</v>
      </c>
      <c r="N5" s="4" t="s">
        <v>15</v>
      </c>
      <c r="O5" s="4" t="s">
        <v>137</v>
      </c>
      <c r="P5" s="3">
        <v>726</v>
      </c>
      <c r="Q5" s="2" t="s">
        <v>334</v>
      </c>
      <c r="R5" s="4" t="s">
        <v>373</v>
      </c>
      <c r="S5" s="2"/>
      <c r="T5" s="2"/>
      <c r="U5" s="3">
        <v>72604</v>
      </c>
      <c r="V5" s="2" t="s">
        <v>335</v>
      </c>
      <c r="W5" s="4" t="s">
        <v>374</v>
      </c>
      <c r="X5" s="3" t="s">
        <v>379</v>
      </c>
      <c r="Y5" s="2" t="s">
        <v>46</v>
      </c>
      <c r="Z5" s="2" t="b">
        <v>1</v>
      </c>
      <c r="AA5" s="4" t="s">
        <v>380</v>
      </c>
      <c r="AB5" s="6">
        <v>500000</v>
      </c>
    </row>
    <row r="6" spans="1:28" ht="29" x14ac:dyDescent="0.35">
      <c r="A6" s="4" t="s">
        <v>364</v>
      </c>
      <c r="B6" s="3">
        <v>12</v>
      </c>
      <c r="C6" s="3">
        <v>4</v>
      </c>
      <c r="D6" s="3">
        <v>194</v>
      </c>
      <c r="E6" s="3">
        <v>59000</v>
      </c>
      <c r="F6" s="2" t="s">
        <v>45</v>
      </c>
      <c r="G6" s="4" t="s">
        <v>365</v>
      </c>
      <c r="H6" s="3">
        <v>2021</v>
      </c>
      <c r="I6" s="3">
        <v>37355</v>
      </c>
      <c r="J6" s="2" t="s">
        <v>351</v>
      </c>
      <c r="K6" s="9">
        <f>HYPERLINK("http://publicreports.dpb.virginia.gov/rdPage.aspx?rdReport=OB_DocView&amp;Param1="&amp;Tbl_COVID_BEX_By_AdjustmentDetailed[[#This Row],[WorkItem ID]],Tbl_COVID_BEX_By_AdjustmentDetailed[[#This Row],[Adj ID]])</f>
        <v>37355</v>
      </c>
      <c r="L6" s="4" t="s">
        <v>333</v>
      </c>
      <c r="M6" s="3" t="s">
        <v>12</v>
      </c>
      <c r="N6" s="4" t="s">
        <v>17</v>
      </c>
      <c r="O6" s="4" t="s">
        <v>136</v>
      </c>
      <c r="P6" s="3">
        <v>726</v>
      </c>
      <c r="Q6" s="2" t="s">
        <v>334</v>
      </c>
      <c r="R6" s="4" t="s">
        <v>373</v>
      </c>
      <c r="S6" s="2"/>
      <c r="T6" s="2"/>
      <c r="U6" s="3">
        <v>72604</v>
      </c>
      <c r="V6" s="2" t="s">
        <v>335</v>
      </c>
      <c r="W6" s="4" t="s">
        <v>374</v>
      </c>
      <c r="X6" s="3" t="s">
        <v>149</v>
      </c>
      <c r="Y6" s="2" t="s">
        <v>65</v>
      </c>
      <c r="Z6" s="2" t="b">
        <v>1</v>
      </c>
      <c r="AA6" s="4" t="s">
        <v>150</v>
      </c>
      <c r="AB6" s="6">
        <v>44115282.689999998</v>
      </c>
    </row>
    <row r="7" spans="1:28" ht="43.5" x14ac:dyDescent="0.35">
      <c r="A7" s="4" t="s">
        <v>367</v>
      </c>
      <c r="B7" s="3">
        <v>19</v>
      </c>
      <c r="C7" s="3">
        <v>5</v>
      </c>
      <c r="D7" s="3">
        <v>301</v>
      </c>
      <c r="E7" s="3">
        <v>66000</v>
      </c>
      <c r="F7" s="2" t="s">
        <v>95</v>
      </c>
      <c r="G7" s="4" t="s">
        <v>368</v>
      </c>
      <c r="H7" s="3">
        <v>2021</v>
      </c>
      <c r="I7" s="3">
        <v>36876</v>
      </c>
      <c r="J7" s="2" t="s">
        <v>539</v>
      </c>
      <c r="K7" s="9">
        <f>HYPERLINK("http://publicreports.dpb.virginia.gov/rdPage.aspx?rdReport=OB_DocView&amp;Param1="&amp;Tbl_COVID_BEX_By_AdjustmentDetailed[[#This Row],[WorkItem ID]],Tbl_COVID_BEX_By_AdjustmentDetailed[[#This Row],[Adj ID]])</f>
        <v>36876</v>
      </c>
      <c r="L7" s="4" t="s">
        <v>508</v>
      </c>
      <c r="M7" s="3" t="s">
        <v>12</v>
      </c>
      <c r="N7" s="4" t="s">
        <v>16</v>
      </c>
      <c r="O7" s="4" t="s">
        <v>136</v>
      </c>
      <c r="P7" s="3">
        <v>457</v>
      </c>
      <c r="Q7" s="2" t="s">
        <v>84</v>
      </c>
      <c r="R7" s="4" t="s">
        <v>375</v>
      </c>
      <c r="S7" s="2"/>
      <c r="T7" s="2"/>
      <c r="U7" s="3">
        <v>45708</v>
      </c>
      <c r="V7" s="2" t="s">
        <v>286</v>
      </c>
      <c r="W7" s="4" t="s">
        <v>376</v>
      </c>
      <c r="X7" s="3" t="s">
        <v>574</v>
      </c>
      <c r="Y7" s="2" t="s">
        <v>509</v>
      </c>
      <c r="Z7" s="2" t="b">
        <v>1</v>
      </c>
      <c r="AA7" s="4" t="s">
        <v>575</v>
      </c>
      <c r="AB7" s="6">
        <v>2022121</v>
      </c>
    </row>
    <row r="8" spans="1:28" ht="43.5" x14ac:dyDescent="0.35">
      <c r="A8" s="4" t="s">
        <v>367</v>
      </c>
      <c r="B8" s="3">
        <v>19</v>
      </c>
      <c r="C8" s="3">
        <v>5</v>
      </c>
      <c r="D8" s="3">
        <v>301</v>
      </c>
      <c r="E8" s="3">
        <v>66000</v>
      </c>
      <c r="F8" s="2" t="s">
        <v>95</v>
      </c>
      <c r="G8" s="4" t="s">
        <v>368</v>
      </c>
      <c r="H8" s="3">
        <v>2021</v>
      </c>
      <c r="I8" s="3">
        <v>37367</v>
      </c>
      <c r="J8" s="2" t="s">
        <v>360</v>
      </c>
      <c r="K8" s="9">
        <f>HYPERLINK("http://publicreports.dpb.virginia.gov/rdPage.aspx?rdReport=OB_DocView&amp;Param1="&amp;Tbl_COVID_BEX_By_AdjustmentDetailed[[#This Row],[WorkItem ID]],Tbl_COVID_BEX_By_AdjustmentDetailed[[#This Row],[Adj ID]])</f>
        <v>37367</v>
      </c>
      <c r="L8" s="4" t="s">
        <v>345</v>
      </c>
      <c r="M8" s="3" t="s">
        <v>12</v>
      </c>
      <c r="N8" s="4" t="s">
        <v>17</v>
      </c>
      <c r="O8" s="4" t="s">
        <v>136</v>
      </c>
      <c r="P8" s="3">
        <v>457</v>
      </c>
      <c r="Q8" s="2" t="s">
        <v>84</v>
      </c>
      <c r="R8" s="4" t="s">
        <v>375</v>
      </c>
      <c r="S8" s="2"/>
      <c r="T8" s="2"/>
      <c r="U8" s="3">
        <v>45708</v>
      </c>
      <c r="V8" s="2" t="s">
        <v>286</v>
      </c>
      <c r="W8" s="4" t="s">
        <v>376</v>
      </c>
      <c r="X8" s="3" t="s">
        <v>149</v>
      </c>
      <c r="Y8" s="2" t="s">
        <v>65</v>
      </c>
      <c r="Z8" s="2" t="b">
        <v>1</v>
      </c>
      <c r="AA8" s="4" t="s">
        <v>150</v>
      </c>
      <c r="AB8" s="6">
        <v>211953</v>
      </c>
    </row>
    <row r="9" spans="1:28" ht="72.5" x14ac:dyDescent="0.35">
      <c r="A9" s="4" t="s">
        <v>367</v>
      </c>
      <c r="B9" s="3">
        <v>19</v>
      </c>
      <c r="C9" s="3">
        <v>5</v>
      </c>
      <c r="D9" s="3">
        <v>301</v>
      </c>
      <c r="E9" s="3">
        <v>66000</v>
      </c>
      <c r="F9" s="2" t="s">
        <v>95</v>
      </c>
      <c r="G9" s="4" t="s">
        <v>368</v>
      </c>
      <c r="H9" s="3">
        <v>2021</v>
      </c>
      <c r="I9" s="3">
        <v>37368</v>
      </c>
      <c r="J9" s="2" t="s">
        <v>359</v>
      </c>
      <c r="K9" s="9">
        <f>HYPERLINK("http://publicreports.dpb.virginia.gov/rdPage.aspx?rdReport=OB_DocView&amp;Param1="&amp;Tbl_COVID_BEX_By_AdjustmentDetailed[[#This Row],[WorkItem ID]],Tbl_COVID_BEX_By_AdjustmentDetailed[[#This Row],[Adj ID]])</f>
        <v>37368</v>
      </c>
      <c r="L9" s="4" t="s">
        <v>344</v>
      </c>
      <c r="M9" s="3" t="s">
        <v>12</v>
      </c>
      <c r="N9" s="4" t="s">
        <v>17</v>
      </c>
      <c r="O9" s="4" t="s">
        <v>136</v>
      </c>
      <c r="P9" s="3">
        <v>457</v>
      </c>
      <c r="Q9" s="2" t="s">
        <v>84</v>
      </c>
      <c r="R9" s="4" t="s">
        <v>375</v>
      </c>
      <c r="S9" s="2"/>
      <c r="T9" s="2"/>
      <c r="U9" s="3">
        <v>45708</v>
      </c>
      <c r="V9" s="2" t="s">
        <v>286</v>
      </c>
      <c r="W9" s="4" t="s">
        <v>376</v>
      </c>
      <c r="X9" s="3" t="s">
        <v>149</v>
      </c>
      <c r="Y9" s="2" t="s">
        <v>65</v>
      </c>
      <c r="Z9" s="2" t="b">
        <v>1</v>
      </c>
      <c r="AA9" s="4" t="s">
        <v>150</v>
      </c>
      <c r="AB9" s="6">
        <v>1000000</v>
      </c>
    </row>
    <row r="10" spans="1:28" ht="43.5" x14ac:dyDescent="0.35">
      <c r="A10" s="4" t="s">
        <v>135</v>
      </c>
      <c r="B10" s="3">
        <v>16</v>
      </c>
      <c r="C10" s="3">
        <v>6</v>
      </c>
      <c r="D10" s="3">
        <v>165</v>
      </c>
      <c r="E10" s="3">
        <v>73000</v>
      </c>
      <c r="F10" s="2" t="s">
        <v>32</v>
      </c>
      <c r="G10" s="4" t="s">
        <v>157</v>
      </c>
      <c r="H10" s="3">
        <v>2021</v>
      </c>
      <c r="I10" s="3">
        <v>36563</v>
      </c>
      <c r="J10" s="2" t="s">
        <v>190</v>
      </c>
      <c r="K10" s="9">
        <f>HYPERLINK("http://publicreports.dpb.virginia.gov/rdPage.aspx?rdReport=OB_DocView&amp;Param1="&amp;Tbl_COVID_BEX_By_AdjustmentDetailed[[#This Row],[WorkItem ID]],Tbl_COVID_BEX_By_AdjustmentDetailed[[#This Row],[Adj ID]])</f>
        <v>36563</v>
      </c>
      <c r="L10" s="4" t="s">
        <v>189</v>
      </c>
      <c r="M10" s="3" t="s">
        <v>12</v>
      </c>
      <c r="N10" s="4" t="s">
        <v>17</v>
      </c>
      <c r="O10" s="4" t="s">
        <v>136</v>
      </c>
      <c r="P10" s="3">
        <v>458</v>
      </c>
      <c r="Q10" s="2" t="s">
        <v>33</v>
      </c>
      <c r="R10" s="4" t="s">
        <v>158</v>
      </c>
      <c r="S10" s="2"/>
      <c r="T10" s="2"/>
      <c r="U10" s="3">
        <v>45801</v>
      </c>
      <c r="V10" s="2" t="s">
        <v>35</v>
      </c>
      <c r="W10" s="4" t="s">
        <v>160</v>
      </c>
      <c r="X10" s="3" t="s">
        <v>149</v>
      </c>
      <c r="Y10" s="2" t="s">
        <v>65</v>
      </c>
      <c r="Z10" s="2" t="b">
        <v>1</v>
      </c>
      <c r="AA10" s="4" t="s">
        <v>150</v>
      </c>
      <c r="AB10" s="6">
        <v>40000000</v>
      </c>
    </row>
    <row r="11" spans="1:28" ht="43.5" x14ac:dyDescent="0.35">
      <c r="A11" s="4" t="s">
        <v>135</v>
      </c>
      <c r="B11" s="3">
        <v>16</v>
      </c>
      <c r="C11" s="3">
        <v>6</v>
      </c>
      <c r="D11" s="3">
        <v>165</v>
      </c>
      <c r="E11" s="3">
        <v>73000</v>
      </c>
      <c r="F11" s="2" t="s">
        <v>32</v>
      </c>
      <c r="G11" s="4" t="s">
        <v>157</v>
      </c>
      <c r="H11" s="3">
        <v>2021</v>
      </c>
      <c r="I11" s="3">
        <v>37082</v>
      </c>
      <c r="J11" s="2" t="s">
        <v>188</v>
      </c>
      <c r="K11" s="9">
        <f>HYPERLINK("http://publicreports.dpb.virginia.gov/rdPage.aspx?rdReport=OB_DocView&amp;Param1="&amp;Tbl_COVID_BEX_By_AdjustmentDetailed[[#This Row],[WorkItem ID]],Tbl_COVID_BEX_By_AdjustmentDetailed[[#This Row],[Adj ID]])</f>
        <v>37082</v>
      </c>
      <c r="L11" s="4" t="s">
        <v>187</v>
      </c>
      <c r="M11" s="3" t="s">
        <v>12</v>
      </c>
      <c r="N11" s="4" t="s">
        <v>17</v>
      </c>
      <c r="O11" s="4" t="s">
        <v>136</v>
      </c>
      <c r="P11" s="3">
        <v>458</v>
      </c>
      <c r="Q11" s="2" t="s">
        <v>33</v>
      </c>
      <c r="R11" s="4" t="s">
        <v>158</v>
      </c>
      <c r="S11" s="2"/>
      <c r="T11" s="2"/>
      <c r="U11" s="3">
        <v>45804</v>
      </c>
      <c r="V11" s="2" t="s">
        <v>34</v>
      </c>
      <c r="W11" s="4" t="s">
        <v>159</v>
      </c>
      <c r="X11" s="3" t="s">
        <v>149</v>
      </c>
      <c r="Y11" s="2" t="s">
        <v>65</v>
      </c>
      <c r="Z11" s="2" t="b">
        <v>1</v>
      </c>
      <c r="AA11" s="4" t="s">
        <v>150</v>
      </c>
      <c r="AB11" s="6">
        <v>3270000</v>
      </c>
    </row>
    <row r="12" spans="1:28" ht="43.5" x14ac:dyDescent="0.35">
      <c r="A12" s="4" t="s">
        <v>135</v>
      </c>
      <c r="B12" s="3">
        <v>16</v>
      </c>
      <c r="C12" s="3">
        <v>6</v>
      </c>
      <c r="D12" s="3">
        <v>350</v>
      </c>
      <c r="E12" s="3">
        <v>76050</v>
      </c>
      <c r="F12" s="2" t="s">
        <v>96</v>
      </c>
      <c r="G12" s="4" t="s">
        <v>161</v>
      </c>
      <c r="H12" s="3">
        <v>2021</v>
      </c>
      <c r="I12" s="3">
        <v>36795</v>
      </c>
      <c r="J12" s="2" t="s">
        <v>209</v>
      </c>
      <c r="K12" s="9">
        <f>HYPERLINK("http://publicreports.dpb.virginia.gov/rdPage.aspx?rdReport=OB_DocView&amp;Param1="&amp;Tbl_COVID_BEX_By_AdjustmentDetailed[[#This Row],[WorkItem ID]],Tbl_COVID_BEX_By_AdjustmentDetailed[[#This Row],[Adj ID]])</f>
        <v>36795</v>
      </c>
      <c r="L12" s="4" t="s">
        <v>208</v>
      </c>
      <c r="M12" s="3" t="s">
        <v>12</v>
      </c>
      <c r="N12" s="4" t="s">
        <v>17</v>
      </c>
      <c r="O12" s="4" t="s">
        <v>136</v>
      </c>
      <c r="P12" s="3">
        <v>534</v>
      </c>
      <c r="Q12" s="2" t="s">
        <v>36</v>
      </c>
      <c r="R12" s="4" t="s">
        <v>162</v>
      </c>
      <c r="S12" s="2"/>
      <c r="T12" s="2"/>
      <c r="U12" s="3">
        <v>53423</v>
      </c>
      <c r="V12" s="2" t="s">
        <v>97</v>
      </c>
      <c r="W12" s="4" t="s">
        <v>163</v>
      </c>
      <c r="X12" s="3" t="s">
        <v>149</v>
      </c>
      <c r="Y12" s="2" t="s">
        <v>65</v>
      </c>
      <c r="Z12" s="2" t="b">
        <v>1</v>
      </c>
      <c r="AA12" s="4" t="s">
        <v>150</v>
      </c>
      <c r="AB12" s="6">
        <v>70000000</v>
      </c>
    </row>
    <row r="13" spans="1:28" ht="43.5" x14ac:dyDescent="0.35">
      <c r="A13" s="4" t="s">
        <v>135</v>
      </c>
      <c r="B13" s="3">
        <v>16</v>
      </c>
      <c r="C13" s="3">
        <v>6</v>
      </c>
      <c r="D13" s="3">
        <v>182</v>
      </c>
      <c r="E13" s="3">
        <v>78000</v>
      </c>
      <c r="F13" s="2" t="s">
        <v>37</v>
      </c>
      <c r="G13" s="4" t="s">
        <v>381</v>
      </c>
      <c r="H13" s="3">
        <v>2021</v>
      </c>
      <c r="I13" s="3">
        <v>36548</v>
      </c>
      <c r="J13" s="2" t="s">
        <v>194</v>
      </c>
      <c r="K13" s="9">
        <f>HYPERLINK("http://publicreports.dpb.virginia.gov/rdPage.aspx?rdReport=OB_DocView&amp;Param1="&amp;Tbl_COVID_BEX_By_AdjustmentDetailed[[#This Row],[WorkItem ID]],Tbl_COVID_BEX_By_AdjustmentDetailed[[#This Row],[Adj ID]])</f>
        <v>36548</v>
      </c>
      <c r="L13" s="4" t="s">
        <v>41</v>
      </c>
      <c r="M13" s="3" t="s">
        <v>12</v>
      </c>
      <c r="N13" s="4" t="s">
        <v>17</v>
      </c>
      <c r="O13" s="4" t="s">
        <v>136</v>
      </c>
      <c r="P13" s="3">
        <v>470</v>
      </c>
      <c r="Q13" s="2" t="s">
        <v>38</v>
      </c>
      <c r="R13" s="4" t="s">
        <v>382</v>
      </c>
      <c r="S13" s="2"/>
      <c r="T13" s="2"/>
      <c r="U13" s="3">
        <v>47002</v>
      </c>
      <c r="V13" s="2" t="s">
        <v>39</v>
      </c>
      <c r="W13" s="4" t="s">
        <v>383</v>
      </c>
      <c r="X13" s="3" t="s">
        <v>384</v>
      </c>
      <c r="Y13" s="2" t="s">
        <v>669</v>
      </c>
      <c r="Z13" s="2" t="b">
        <v>1</v>
      </c>
      <c r="AA13" s="4" t="s">
        <v>670</v>
      </c>
      <c r="AB13" s="6">
        <v>1300000000</v>
      </c>
    </row>
    <row r="14" spans="1:28" ht="43.5" x14ac:dyDescent="0.35">
      <c r="A14" s="4" t="s">
        <v>135</v>
      </c>
      <c r="B14" s="3">
        <v>16</v>
      </c>
      <c r="C14" s="3">
        <v>6</v>
      </c>
      <c r="D14" s="3">
        <v>182</v>
      </c>
      <c r="E14" s="3">
        <v>78000</v>
      </c>
      <c r="F14" s="2" t="s">
        <v>37</v>
      </c>
      <c r="G14" s="4" t="s">
        <v>381</v>
      </c>
      <c r="H14" s="3">
        <v>2021</v>
      </c>
      <c r="I14" s="3">
        <v>36548</v>
      </c>
      <c r="J14" s="2" t="s">
        <v>194</v>
      </c>
      <c r="K14" s="9">
        <f>HYPERLINK("http://publicreports.dpb.virginia.gov/rdPage.aspx?rdReport=OB_DocView&amp;Param1="&amp;Tbl_COVID_BEX_By_AdjustmentDetailed[[#This Row],[WorkItem ID]],Tbl_COVID_BEX_By_AdjustmentDetailed[[#This Row],[Adj ID]])</f>
        <v>36548</v>
      </c>
      <c r="L14" s="4" t="s">
        <v>41</v>
      </c>
      <c r="M14" s="3" t="s">
        <v>12</v>
      </c>
      <c r="N14" s="4" t="s">
        <v>17</v>
      </c>
      <c r="O14" s="4" t="s">
        <v>136</v>
      </c>
      <c r="P14" s="3">
        <v>470</v>
      </c>
      <c r="Q14" s="2" t="s">
        <v>38</v>
      </c>
      <c r="R14" s="4" t="s">
        <v>382</v>
      </c>
      <c r="S14" s="2"/>
      <c r="T14" s="2"/>
      <c r="U14" s="3">
        <v>47002</v>
      </c>
      <c r="V14" s="2" t="s">
        <v>39</v>
      </c>
      <c r="W14" s="4" t="s">
        <v>383</v>
      </c>
      <c r="X14" s="3" t="s">
        <v>385</v>
      </c>
      <c r="Y14" s="2" t="s">
        <v>43</v>
      </c>
      <c r="Z14" s="2" t="b">
        <v>1</v>
      </c>
      <c r="AA14" s="4" t="s">
        <v>386</v>
      </c>
      <c r="AB14" s="6">
        <v>100000000</v>
      </c>
    </row>
    <row r="15" spans="1:28" ht="43.5" x14ac:dyDescent="0.35">
      <c r="A15" s="4" t="s">
        <v>135</v>
      </c>
      <c r="B15" s="3">
        <v>16</v>
      </c>
      <c r="C15" s="3">
        <v>6</v>
      </c>
      <c r="D15" s="3">
        <v>182</v>
      </c>
      <c r="E15" s="3">
        <v>78000</v>
      </c>
      <c r="F15" s="2" t="s">
        <v>37</v>
      </c>
      <c r="G15" s="4" t="s">
        <v>381</v>
      </c>
      <c r="H15" s="3">
        <v>2021</v>
      </c>
      <c r="I15" s="3">
        <v>36548</v>
      </c>
      <c r="J15" s="2" t="s">
        <v>194</v>
      </c>
      <c r="K15" s="9">
        <f>HYPERLINK("http://publicreports.dpb.virginia.gov/rdPage.aspx?rdReport=OB_DocView&amp;Param1="&amp;Tbl_COVID_BEX_By_AdjustmentDetailed[[#This Row],[WorkItem ID]],Tbl_COVID_BEX_By_AdjustmentDetailed[[#This Row],[Adj ID]])</f>
        <v>36548</v>
      </c>
      <c r="L15" s="4" t="s">
        <v>41</v>
      </c>
      <c r="M15" s="3" t="s">
        <v>12</v>
      </c>
      <c r="N15" s="4" t="s">
        <v>17</v>
      </c>
      <c r="O15" s="4" t="s">
        <v>136</v>
      </c>
      <c r="P15" s="3">
        <v>470</v>
      </c>
      <c r="Q15" s="2" t="s">
        <v>38</v>
      </c>
      <c r="R15" s="4" t="s">
        <v>382</v>
      </c>
      <c r="S15" s="2"/>
      <c r="T15" s="2"/>
      <c r="U15" s="3">
        <v>47002</v>
      </c>
      <c r="V15" s="2" t="s">
        <v>39</v>
      </c>
      <c r="W15" s="4" t="s">
        <v>383</v>
      </c>
      <c r="X15" s="3" t="s">
        <v>387</v>
      </c>
      <c r="Y15" s="2" t="s">
        <v>42</v>
      </c>
      <c r="Z15" s="2" t="b">
        <v>1</v>
      </c>
      <c r="AA15" s="4" t="s">
        <v>388</v>
      </c>
      <c r="AB15" s="6">
        <v>389000000</v>
      </c>
    </row>
    <row r="16" spans="1:28" ht="43.5" x14ac:dyDescent="0.35">
      <c r="A16" s="4" t="s">
        <v>135</v>
      </c>
      <c r="B16" s="3">
        <v>16</v>
      </c>
      <c r="C16" s="3">
        <v>6</v>
      </c>
      <c r="D16" s="3">
        <v>182</v>
      </c>
      <c r="E16" s="3">
        <v>78000</v>
      </c>
      <c r="F16" s="2" t="s">
        <v>37</v>
      </c>
      <c r="G16" s="4" t="s">
        <v>381</v>
      </c>
      <c r="H16" s="3">
        <v>2021</v>
      </c>
      <c r="I16" s="3">
        <v>36548</v>
      </c>
      <c r="J16" s="2" t="s">
        <v>194</v>
      </c>
      <c r="K16" s="9">
        <f>HYPERLINK("http://publicreports.dpb.virginia.gov/rdPage.aspx?rdReport=OB_DocView&amp;Param1="&amp;Tbl_COVID_BEX_By_AdjustmentDetailed[[#This Row],[WorkItem ID]],Tbl_COVID_BEX_By_AdjustmentDetailed[[#This Row],[Adj ID]])</f>
        <v>36548</v>
      </c>
      <c r="L16" s="4" t="s">
        <v>41</v>
      </c>
      <c r="M16" s="3" t="s">
        <v>12</v>
      </c>
      <c r="N16" s="4" t="s">
        <v>17</v>
      </c>
      <c r="O16" s="4" t="s">
        <v>136</v>
      </c>
      <c r="P16" s="3">
        <v>470</v>
      </c>
      <c r="Q16" s="2" t="s">
        <v>38</v>
      </c>
      <c r="R16" s="4" t="s">
        <v>382</v>
      </c>
      <c r="S16" s="2"/>
      <c r="T16" s="2"/>
      <c r="U16" s="3">
        <v>47002</v>
      </c>
      <c r="V16" s="2" t="s">
        <v>39</v>
      </c>
      <c r="W16" s="4" t="s">
        <v>383</v>
      </c>
      <c r="X16" s="3" t="s">
        <v>389</v>
      </c>
      <c r="Y16" s="2" t="s">
        <v>40</v>
      </c>
      <c r="Z16" s="2" t="b">
        <v>1</v>
      </c>
      <c r="AA16" s="4" t="s">
        <v>390</v>
      </c>
      <c r="AB16" s="6">
        <v>42000000</v>
      </c>
    </row>
    <row r="17" spans="1:28" ht="43.5" x14ac:dyDescent="0.35">
      <c r="A17" s="4" t="s">
        <v>135</v>
      </c>
      <c r="B17" s="3">
        <v>16</v>
      </c>
      <c r="C17" s="3">
        <v>6</v>
      </c>
      <c r="D17" s="3">
        <v>182</v>
      </c>
      <c r="E17" s="3">
        <v>78000</v>
      </c>
      <c r="F17" s="2" t="s">
        <v>37</v>
      </c>
      <c r="G17" s="4" t="s">
        <v>381</v>
      </c>
      <c r="H17" s="3">
        <v>2021</v>
      </c>
      <c r="I17" s="3">
        <v>36908</v>
      </c>
      <c r="J17" s="2" t="s">
        <v>193</v>
      </c>
      <c r="K17" s="9">
        <f>HYPERLINK("http://publicreports.dpb.virginia.gov/rdPage.aspx?rdReport=OB_DocView&amp;Param1="&amp;Tbl_COVID_BEX_By_AdjustmentDetailed[[#This Row],[WorkItem ID]],Tbl_COVID_BEX_By_AdjustmentDetailed[[#This Row],[Adj ID]])</f>
        <v>36908</v>
      </c>
      <c r="L17" s="4" t="s">
        <v>191</v>
      </c>
      <c r="M17" s="3" t="s">
        <v>12</v>
      </c>
      <c r="N17" s="4" t="s">
        <v>17</v>
      </c>
      <c r="O17" s="4" t="s">
        <v>136</v>
      </c>
      <c r="P17" s="3">
        <v>470</v>
      </c>
      <c r="Q17" s="2" t="s">
        <v>38</v>
      </c>
      <c r="R17" s="4" t="s">
        <v>382</v>
      </c>
      <c r="S17" s="2"/>
      <c r="T17" s="2"/>
      <c r="U17" s="3">
        <v>47002</v>
      </c>
      <c r="V17" s="2" t="s">
        <v>39</v>
      </c>
      <c r="W17" s="4" t="s">
        <v>383</v>
      </c>
      <c r="X17" s="3" t="s">
        <v>384</v>
      </c>
      <c r="Y17" s="2" t="s">
        <v>669</v>
      </c>
      <c r="Z17" s="2" t="b">
        <v>1</v>
      </c>
      <c r="AA17" s="4" t="s">
        <v>670</v>
      </c>
      <c r="AB17" s="6">
        <v>1000000000</v>
      </c>
    </row>
    <row r="18" spans="1:28" ht="43.5" x14ac:dyDescent="0.35">
      <c r="A18" s="4" t="s">
        <v>135</v>
      </c>
      <c r="B18" s="3">
        <v>16</v>
      </c>
      <c r="C18" s="3">
        <v>6</v>
      </c>
      <c r="D18" s="3">
        <v>182</v>
      </c>
      <c r="E18" s="3">
        <v>78000</v>
      </c>
      <c r="F18" s="2" t="s">
        <v>37</v>
      </c>
      <c r="G18" s="4" t="s">
        <v>381</v>
      </c>
      <c r="H18" s="3">
        <v>2021</v>
      </c>
      <c r="I18" s="3">
        <v>36909</v>
      </c>
      <c r="J18" s="2" t="s">
        <v>192</v>
      </c>
      <c r="K18" s="10">
        <f>HYPERLINK("http://publicreports.dpb.virginia.gov/rdPage.aspx?rdReport=OB_DocView&amp;Param1="&amp;Tbl_COVID_BEX_By_AdjustmentDetailed[[#This Row],[WorkItem ID]],Tbl_COVID_BEX_By_AdjustmentDetailed[[#This Row],[Adj ID]])</f>
        <v>36909</v>
      </c>
      <c r="L18" s="4" t="s">
        <v>191</v>
      </c>
      <c r="M18" s="3" t="s">
        <v>12</v>
      </c>
      <c r="N18" s="4" t="s">
        <v>17</v>
      </c>
      <c r="O18" s="4" t="s">
        <v>136</v>
      </c>
      <c r="P18" s="3">
        <v>470</v>
      </c>
      <c r="Q18" s="2" t="s">
        <v>38</v>
      </c>
      <c r="R18" s="4" t="s">
        <v>382</v>
      </c>
      <c r="S18" s="2"/>
      <c r="T18" s="2"/>
      <c r="U18" s="3">
        <v>47002</v>
      </c>
      <c r="V18" s="2" t="s">
        <v>39</v>
      </c>
      <c r="W18" s="4" t="s">
        <v>383</v>
      </c>
      <c r="X18" s="3" t="s">
        <v>387</v>
      </c>
      <c r="Y18" s="2" t="s">
        <v>42</v>
      </c>
      <c r="Z18" s="2" t="b">
        <v>1</v>
      </c>
      <c r="AA18" s="4" t="s">
        <v>388</v>
      </c>
      <c r="AB18" s="6">
        <v>250000000</v>
      </c>
    </row>
    <row r="19" spans="1:28" ht="43.5" x14ac:dyDescent="0.35">
      <c r="A19" s="4" t="s">
        <v>135</v>
      </c>
      <c r="B19" s="3">
        <v>16</v>
      </c>
      <c r="C19" s="3">
        <v>6</v>
      </c>
      <c r="D19" s="3">
        <v>182</v>
      </c>
      <c r="E19" s="3">
        <v>78000</v>
      </c>
      <c r="F19" s="2" t="s">
        <v>37</v>
      </c>
      <c r="G19" s="4" t="s">
        <v>381</v>
      </c>
      <c r="H19" s="3">
        <v>2021</v>
      </c>
      <c r="I19" s="3">
        <v>37280</v>
      </c>
      <c r="J19" s="2" t="s">
        <v>350</v>
      </c>
      <c r="K19" s="10">
        <f>HYPERLINK("http://publicreports.dpb.virginia.gov/rdPage.aspx?rdReport=OB_DocView&amp;Param1="&amp;Tbl_COVID_BEX_By_AdjustmentDetailed[[#This Row],[WorkItem ID]],Tbl_COVID_BEX_By_AdjustmentDetailed[[#This Row],[Adj ID]])</f>
        <v>37280</v>
      </c>
      <c r="L19" s="4" t="s">
        <v>332</v>
      </c>
      <c r="M19" s="3" t="s">
        <v>12</v>
      </c>
      <c r="N19" s="4" t="s">
        <v>17</v>
      </c>
      <c r="O19" s="4" t="s">
        <v>136</v>
      </c>
      <c r="P19" s="3">
        <v>470</v>
      </c>
      <c r="Q19" s="2" t="s">
        <v>38</v>
      </c>
      <c r="R19" s="4" t="s">
        <v>382</v>
      </c>
      <c r="S19" s="2"/>
      <c r="T19" s="2"/>
      <c r="U19" s="3">
        <v>47002</v>
      </c>
      <c r="V19" s="2" t="s">
        <v>39</v>
      </c>
      <c r="W19" s="4" t="s">
        <v>383</v>
      </c>
      <c r="X19" s="3" t="s">
        <v>385</v>
      </c>
      <c r="Y19" s="2" t="s">
        <v>43</v>
      </c>
      <c r="Z19" s="2" t="b">
        <v>1</v>
      </c>
      <c r="AA19" s="4" t="s">
        <v>386</v>
      </c>
      <c r="AB19" s="6">
        <v>70000000</v>
      </c>
    </row>
    <row r="20" spans="1:28" ht="58" x14ac:dyDescent="0.35">
      <c r="A20" s="4" t="s">
        <v>391</v>
      </c>
      <c r="B20" s="3">
        <v>3</v>
      </c>
      <c r="C20" s="3">
        <v>7</v>
      </c>
      <c r="D20" s="3">
        <v>201</v>
      </c>
      <c r="E20" s="3">
        <v>82000</v>
      </c>
      <c r="F20" s="2" t="s">
        <v>53</v>
      </c>
      <c r="G20" s="4" t="s">
        <v>392</v>
      </c>
      <c r="H20" s="3">
        <v>2021</v>
      </c>
      <c r="I20" s="3">
        <v>36648</v>
      </c>
      <c r="J20" s="2" t="s">
        <v>198</v>
      </c>
      <c r="K20" s="10">
        <f>HYPERLINK("http://publicreports.dpb.virginia.gov/rdPage.aspx?rdReport=OB_DocView&amp;Param1="&amp;Tbl_COVID_BEX_By_AdjustmentDetailed[[#This Row],[WorkItem ID]],Tbl_COVID_BEX_By_AdjustmentDetailed[[#This Row],[Adj ID]])</f>
        <v>36648</v>
      </c>
      <c r="L20" s="4" t="s">
        <v>197</v>
      </c>
      <c r="M20" s="3" t="s">
        <v>12</v>
      </c>
      <c r="N20" s="4" t="s">
        <v>17</v>
      </c>
      <c r="O20" s="4" t="s">
        <v>136</v>
      </c>
      <c r="P20" s="3">
        <v>181</v>
      </c>
      <c r="Q20" s="2" t="s">
        <v>54</v>
      </c>
      <c r="R20" s="4" t="s">
        <v>393</v>
      </c>
      <c r="S20" s="2"/>
      <c r="T20" s="2"/>
      <c r="U20" s="3">
        <v>18102</v>
      </c>
      <c r="V20" s="2" t="s">
        <v>55</v>
      </c>
      <c r="W20" s="4" t="s">
        <v>394</v>
      </c>
      <c r="X20" s="3" t="s">
        <v>395</v>
      </c>
      <c r="Y20" s="2" t="s">
        <v>52</v>
      </c>
      <c r="Z20" s="2" t="b">
        <v>1</v>
      </c>
      <c r="AA20" s="4" t="s">
        <v>396</v>
      </c>
      <c r="AB20" s="6">
        <v>5609919</v>
      </c>
    </row>
    <row r="21" spans="1:28" ht="43.5" x14ac:dyDescent="0.35">
      <c r="A21" s="4" t="s">
        <v>391</v>
      </c>
      <c r="B21" s="3">
        <v>3</v>
      </c>
      <c r="C21" s="3">
        <v>7</v>
      </c>
      <c r="D21" s="3">
        <v>197</v>
      </c>
      <c r="E21" s="3">
        <v>83000</v>
      </c>
      <c r="F21" s="2" t="s">
        <v>47</v>
      </c>
      <c r="G21" s="4" t="s">
        <v>397</v>
      </c>
      <c r="H21" s="3">
        <v>2021</v>
      </c>
      <c r="I21" s="3">
        <v>36615</v>
      </c>
      <c r="J21" s="2" t="s">
        <v>196</v>
      </c>
      <c r="K21" s="10">
        <f>HYPERLINK("http://publicreports.dpb.virginia.gov/rdPage.aspx?rdReport=OB_DocView&amp;Param1="&amp;Tbl_COVID_BEX_By_AdjustmentDetailed[[#This Row],[WorkItem ID]],Tbl_COVID_BEX_By_AdjustmentDetailed[[#This Row],[Adj ID]])</f>
        <v>36615</v>
      </c>
      <c r="L21" s="4" t="s">
        <v>51</v>
      </c>
      <c r="M21" s="3" t="s">
        <v>12</v>
      </c>
      <c r="N21" s="4" t="s">
        <v>17</v>
      </c>
      <c r="O21" s="4" t="s">
        <v>136</v>
      </c>
      <c r="P21" s="3">
        <v>179</v>
      </c>
      <c r="Q21" s="2" t="s">
        <v>48</v>
      </c>
      <c r="R21" s="4" t="s">
        <v>398</v>
      </c>
      <c r="S21" s="2"/>
      <c r="T21" s="2"/>
      <c r="U21" s="3">
        <v>17901</v>
      </c>
      <c r="V21" s="2" t="s">
        <v>49</v>
      </c>
      <c r="W21" s="4" t="s">
        <v>399</v>
      </c>
      <c r="X21" s="3" t="s">
        <v>395</v>
      </c>
      <c r="Y21" s="2" t="s">
        <v>52</v>
      </c>
      <c r="Z21" s="2" t="b">
        <v>1</v>
      </c>
      <c r="AA21" s="4" t="s">
        <v>396</v>
      </c>
      <c r="AB21" s="6">
        <v>214739273</v>
      </c>
    </row>
    <row r="22" spans="1:28" ht="45.5" x14ac:dyDescent="0.35">
      <c r="A22" s="4" t="s">
        <v>391</v>
      </c>
      <c r="B22" s="3">
        <v>3</v>
      </c>
      <c r="C22" s="3">
        <v>7</v>
      </c>
      <c r="D22" s="3">
        <v>197</v>
      </c>
      <c r="E22" s="3">
        <v>83000</v>
      </c>
      <c r="F22" s="2" t="s">
        <v>47</v>
      </c>
      <c r="G22" s="4" t="s">
        <v>397</v>
      </c>
      <c r="H22" s="3">
        <v>2021</v>
      </c>
      <c r="I22" s="3">
        <v>36649</v>
      </c>
      <c r="J22" s="2" t="s">
        <v>195</v>
      </c>
      <c r="K22" s="10">
        <f>HYPERLINK("http://publicreports.dpb.virginia.gov/rdPage.aspx?rdReport=OB_DocView&amp;Param1="&amp;Tbl_COVID_BEX_By_AdjustmentDetailed[[#This Row],[WorkItem ID]],Tbl_COVID_BEX_By_AdjustmentDetailed[[#This Row],[Adj ID]])</f>
        <v>36649</v>
      </c>
      <c r="L22" s="4" t="s">
        <v>676</v>
      </c>
      <c r="M22" s="3" t="s">
        <v>12</v>
      </c>
      <c r="N22" s="4" t="s">
        <v>15</v>
      </c>
      <c r="O22" s="4" t="s">
        <v>137</v>
      </c>
      <c r="P22" s="3">
        <v>179</v>
      </c>
      <c r="Q22" s="2" t="s">
        <v>48</v>
      </c>
      <c r="R22" s="4" t="s">
        <v>398</v>
      </c>
      <c r="S22" s="2"/>
      <c r="T22" s="2"/>
      <c r="U22" s="3">
        <v>17901</v>
      </c>
      <c r="V22" s="2" t="s">
        <v>49</v>
      </c>
      <c r="W22" s="4" t="s">
        <v>399</v>
      </c>
      <c r="X22" s="3" t="s">
        <v>400</v>
      </c>
      <c r="Y22" s="2" t="s">
        <v>50</v>
      </c>
      <c r="Z22" s="2" t="b">
        <v>1</v>
      </c>
      <c r="AA22" s="4" t="s">
        <v>401</v>
      </c>
      <c r="AB22" s="6">
        <v>114175243</v>
      </c>
    </row>
    <row r="23" spans="1:28" ht="72.5" x14ac:dyDescent="0.35">
      <c r="A23" s="4" t="s">
        <v>391</v>
      </c>
      <c r="B23" s="3">
        <v>3</v>
      </c>
      <c r="C23" s="3">
        <v>7</v>
      </c>
      <c r="D23" s="3">
        <v>197</v>
      </c>
      <c r="E23" s="3">
        <v>83000</v>
      </c>
      <c r="F23" s="2" t="s">
        <v>47</v>
      </c>
      <c r="G23" s="4" t="s">
        <v>397</v>
      </c>
      <c r="H23" s="3">
        <v>2021</v>
      </c>
      <c r="I23" s="3">
        <v>37294</v>
      </c>
      <c r="J23" s="2" t="s">
        <v>532</v>
      </c>
      <c r="K23" s="10">
        <f>HYPERLINK("http://publicreports.dpb.virginia.gov/rdPage.aspx?rdReport=OB_DocView&amp;Param1="&amp;Tbl_COVID_BEX_By_AdjustmentDetailed[[#This Row],[WorkItem ID]],Tbl_COVID_BEX_By_AdjustmentDetailed[[#This Row],[Adj ID]])</f>
        <v>37294</v>
      </c>
      <c r="L23" s="4" t="s">
        <v>500</v>
      </c>
      <c r="M23" s="3" t="s">
        <v>12</v>
      </c>
      <c r="N23" s="4" t="s">
        <v>17</v>
      </c>
      <c r="O23" s="4" t="s">
        <v>136</v>
      </c>
      <c r="P23" s="3">
        <v>179</v>
      </c>
      <c r="Q23" s="2" t="s">
        <v>48</v>
      </c>
      <c r="R23" s="4" t="s">
        <v>398</v>
      </c>
      <c r="S23" s="2"/>
      <c r="T23" s="2"/>
      <c r="U23" s="3">
        <v>17901</v>
      </c>
      <c r="V23" s="2" t="s">
        <v>49</v>
      </c>
      <c r="W23" s="4" t="s">
        <v>399</v>
      </c>
      <c r="X23" s="3" t="s">
        <v>561</v>
      </c>
      <c r="Y23" s="2" t="s">
        <v>501</v>
      </c>
      <c r="Z23" s="2" t="b">
        <v>1</v>
      </c>
      <c r="AA23" s="4" t="s">
        <v>562</v>
      </c>
      <c r="AB23" s="6">
        <v>66775322</v>
      </c>
    </row>
    <row r="24" spans="1:28" ht="43.5" x14ac:dyDescent="0.35">
      <c r="A24" s="4" t="s">
        <v>391</v>
      </c>
      <c r="B24" s="3">
        <v>3</v>
      </c>
      <c r="C24" s="3">
        <v>7</v>
      </c>
      <c r="D24" s="3">
        <v>247</v>
      </c>
      <c r="E24" s="3">
        <v>91000</v>
      </c>
      <c r="F24" s="2" t="s">
        <v>75</v>
      </c>
      <c r="G24" s="4" t="s">
        <v>576</v>
      </c>
      <c r="H24" s="3">
        <v>2021</v>
      </c>
      <c r="I24" s="3">
        <v>37272</v>
      </c>
      <c r="J24" s="2" t="s">
        <v>316</v>
      </c>
      <c r="K24" s="10">
        <f>HYPERLINK("http://publicreports.dpb.virginia.gov/rdPage.aspx?rdReport=OB_DocView&amp;Param1="&amp;Tbl_COVID_BEX_By_AdjustmentDetailed[[#This Row],[WorkItem ID]],Tbl_COVID_BEX_By_AdjustmentDetailed[[#This Row],[Adj ID]])</f>
        <v>37272</v>
      </c>
      <c r="L24" s="4" t="s">
        <v>283</v>
      </c>
      <c r="M24" s="3" t="s">
        <v>12</v>
      </c>
      <c r="N24" s="4" t="s">
        <v>16</v>
      </c>
      <c r="O24" s="4" t="s">
        <v>136</v>
      </c>
      <c r="P24" s="3">
        <v>108</v>
      </c>
      <c r="Q24" s="2" t="s">
        <v>20</v>
      </c>
      <c r="R24" s="4" t="s">
        <v>577</v>
      </c>
      <c r="S24" s="2"/>
      <c r="T24" s="2"/>
      <c r="U24" s="3">
        <v>10810</v>
      </c>
      <c r="V24" s="2" t="s">
        <v>63</v>
      </c>
      <c r="W24" s="4" t="s">
        <v>578</v>
      </c>
      <c r="X24" s="3" t="s">
        <v>423</v>
      </c>
      <c r="Y24" s="2" t="s">
        <v>64</v>
      </c>
      <c r="Z24" s="2" t="b">
        <v>1</v>
      </c>
      <c r="AA24" s="4" t="s">
        <v>424</v>
      </c>
      <c r="AB24" s="6">
        <v>5057831.54</v>
      </c>
    </row>
    <row r="25" spans="1:28" ht="43.5" x14ac:dyDescent="0.35">
      <c r="A25" s="4" t="s">
        <v>391</v>
      </c>
      <c r="B25" s="3">
        <v>3</v>
      </c>
      <c r="C25" s="3">
        <v>7</v>
      </c>
      <c r="D25" s="3">
        <v>214</v>
      </c>
      <c r="E25" s="3">
        <v>93000</v>
      </c>
      <c r="F25" s="2" t="s">
        <v>70</v>
      </c>
      <c r="G25" s="4" t="s">
        <v>402</v>
      </c>
      <c r="H25" s="3">
        <v>2021</v>
      </c>
      <c r="I25" s="3">
        <v>37039</v>
      </c>
      <c r="J25" s="2" t="s">
        <v>310</v>
      </c>
      <c r="K25" s="10">
        <f>HYPERLINK("http://publicreports.dpb.virginia.gov/rdPage.aspx?rdReport=OB_DocView&amp;Param1="&amp;Tbl_COVID_BEX_By_AdjustmentDetailed[[#This Row],[WorkItem ID]],Tbl_COVID_BEX_By_AdjustmentDetailed[[#This Row],[Adj ID]])</f>
        <v>37039</v>
      </c>
      <c r="L25" s="4" t="s">
        <v>276</v>
      </c>
      <c r="M25" s="3" t="s">
        <v>12</v>
      </c>
      <c r="N25" s="4" t="s">
        <v>16</v>
      </c>
      <c r="O25" s="4" t="s">
        <v>136</v>
      </c>
      <c r="P25" s="3">
        <v>110</v>
      </c>
      <c r="Q25" s="2" t="s">
        <v>57</v>
      </c>
      <c r="R25" s="4" t="s">
        <v>403</v>
      </c>
      <c r="S25" s="2"/>
      <c r="T25" s="2"/>
      <c r="U25" s="3">
        <v>11004</v>
      </c>
      <c r="V25" s="2" t="s">
        <v>58</v>
      </c>
      <c r="W25" s="4" t="s">
        <v>404</v>
      </c>
      <c r="X25" s="3" t="s">
        <v>415</v>
      </c>
      <c r="Y25" s="2" t="s">
        <v>60</v>
      </c>
      <c r="Z25" s="2" t="b">
        <v>1</v>
      </c>
      <c r="AA25" s="4" t="s">
        <v>416</v>
      </c>
      <c r="AB25" s="6">
        <v>508189</v>
      </c>
    </row>
    <row r="26" spans="1:28" ht="58" x14ac:dyDescent="0.35">
      <c r="A26" s="4" t="s">
        <v>391</v>
      </c>
      <c r="B26" s="3">
        <v>3</v>
      </c>
      <c r="C26" s="3">
        <v>7</v>
      </c>
      <c r="D26" s="3">
        <v>214</v>
      </c>
      <c r="E26" s="3">
        <v>93000</v>
      </c>
      <c r="F26" s="2" t="s">
        <v>70</v>
      </c>
      <c r="G26" s="4" t="s">
        <v>402</v>
      </c>
      <c r="H26" s="3">
        <v>2021</v>
      </c>
      <c r="I26" s="3">
        <v>37176</v>
      </c>
      <c r="J26" s="2" t="s">
        <v>356</v>
      </c>
      <c r="K26" s="10">
        <f>HYPERLINK("http://publicreports.dpb.virginia.gov/rdPage.aspx?rdReport=OB_DocView&amp;Param1="&amp;Tbl_COVID_BEX_By_AdjustmentDetailed[[#This Row],[WorkItem ID]],Tbl_COVID_BEX_By_AdjustmentDetailed[[#This Row],[Adj ID]])</f>
        <v>37176</v>
      </c>
      <c r="L26" s="4" t="s">
        <v>340</v>
      </c>
      <c r="M26" s="3" t="s">
        <v>12</v>
      </c>
      <c r="N26" s="4" t="s">
        <v>17</v>
      </c>
      <c r="O26" s="4" t="s">
        <v>136</v>
      </c>
      <c r="P26" s="3">
        <v>110</v>
      </c>
      <c r="Q26" s="2" t="s">
        <v>57</v>
      </c>
      <c r="R26" s="4" t="s">
        <v>403</v>
      </c>
      <c r="S26" s="2"/>
      <c r="T26" s="2"/>
      <c r="U26" s="3">
        <v>11004</v>
      </c>
      <c r="V26" s="2" t="s">
        <v>58</v>
      </c>
      <c r="W26" s="4" t="s">
        <v>404</v>
      </c>
      <c r="X26" s="3" t="s">
        <v>405</v>
      </c>
      <c r="Y26" s="2" t="s">
        <v>125</v>
      </c>
      <c r="Z26" s="2" t="b">
        <v>1</v>
      </c>
      <c r="AA26" s="4" t="s">
        <v>406</v>
      </c>
      <c r="AB26" s="6">
        <v>10800</v>
      </c>
    </row>
    <row r="27" spans="1:28" ht="72.5" x14ac:dyDescent="0.35">
      <c r="A27" s="4" t="s">
        <v>391</v>
      </c>
      <c r="B27" s="3">
        <v>3</v>
      </c>
      <c r="C27" s="3">
        <v>7</v>
      </c>
      <c r="D27" s="3">
        <v>214</v>
      </c>
      <c r="E27" s="3">
        <v>93000</v>
      </c>
      <c r="F27" s="2" t="s">
        <v>70</v>
      </c>
      <c r="G27" s="4" t="s">
        <v>402</v>
      </c>
      <c r="H27" s="3">
        <v>2021</v>
      </c>
      <c r="I27" s="3">
        <v>37185</v>
      </c>
      <c r="J27" s="2" t="s">
        <v>355</v>
      </c>
      <c r="K27" s="10">
        <f>HYPERLINK("http://publicreports.dpb.virginia.gov/rdPage.aspx?rdReport=OB_DocView&amp;Param1="&amp;Tbl_COVID_BEX_By_AdjustmentDetailed[[#This Row],[WorkItem ID]],Tbl_COVID_BEX_By_AdjustmentDetailed[[#This Row],[Adj ID]])</f>
        <v>37185</v>
      </c>
      <c r="L27" s="4" t="s">
        <v>338</v>
      </c>
      <c r="M27" s="3" t="s">
        <v>12</v>
      </c>
      <c r="N27" s="4" t="s">
        <v>17</v>
      </c>
      <c r="O27" s="4" t="s">
        <v>136</v>
      </c>
      <c r="P27" s="3">
        <v>110</v>
      </c>
      <c r="Q27" s="2" t="s">
        <v>57</v>
      </c>
      <c r="R27" s="4" t="s">
        <v>403</v>
      </c>
      <c r="S27" s="2"/>
      <c r="T27" s="2"/>
      <c r="U27" s="3">
        <v>11004</v>
      </c>
      <c r="V27" s="2" t="s">
        <v>58</v>
      </c>
      <c r="W27" s="4" t="s">
        <v>404</v>
      </c>
      <c r="X27" s="3" t="s">
        <v>407</v>
      </c>
      <c r="Y27" s="2" t="s">
        <v>339</v>
      </c>
      <c r="Z27" s="2" t="b">
        <v>1</v>
      </c>
      <c r="AA27" s="4" t="s">
        <v>408</v>
      </c>
      <c r="AB27" s="6">
        <v>52984</v>
      </c>
    </row>
    <row r="28" spans="1:28" ht="43.5" x14ac:dyDescent="0.35">
      <c r="A28" s="4" t="s">
        <v>391</v>
      </c>
      <c r="B28" s="3">
        <v>3</v>
      </c>
      <c r="C28" s="3">
        <v>7</v>
      </c>
      <c r="D28" s="3">
        <v>213</v>
      </c>
      <c r="E28" s="3">
        <v>94000</v>
      </c>
      <c r="F28" s="2" t="s">
        <v>69</v>
      </c>
      <c r="G28" s="4" t="s">
        <v>409</v>
      </c>
      <c r="H28" s="3">
        <v>2021</v>
      </c>
      <c r="I28" s="3">
        <v>37061</v>
      </c>
      <c r="J28" s="2" t="s">
        <v>309</v>
      </c>
      <c r="K28" s="10">
        <f>HYPERLINK("http://publicreports.dpb.virginia.gov/rdPage.aspx?rdReport=OB_DocView&amp;Param1="&amp;Tbl_COVID_BEX_By_AdjustmentDetailed[[#This Row],[WorkItem ID]],Tbl_COVID_BEX_By_AdjustmentDetailed[[#This Row],[Adj ID]])</f>
        <v>37061</v>
      </c>
      <c r="L28" s="4" t="s">
        <v>275</v>
      </c>
      <c r="M28" s="3" t="s">
        <v>12</v>
      </c>
      <c r="N28" s="4" t="s">
        <v>18</v>
      </c>
      <c r="O28" s="4" t="s">
        <v>136</v>
      </c>
      <c r="P28" s="3">
        <v>110</v>
      </c>
      <c r="Q28" s="2" t="s">
        <v>57</v>
      </c>
      <c r="R28" s="4" t="s">
        <v>403</v>
      </c>
      <c r="S28" s="2"/>
      <c r="T28" s="2"/>
      <c r="U28" s="3">
        <v>11004</v>
      </c>
      <c r="V28" s="2" t="s">
        <v>58</v>
      </c>
      <c r="W28" s="4" t="s">
        <v>404</v>
      </c>
      <c r="X28" s="3" t="s">
        <v>410</v>
      </c>
      <c r="Y28" s="2" t="s">
        <v>272</v>
      </c>
      <c r="Z28" s="2" t="b">
        <v>1</v>
      </c>
      <c r="AA28" s="4" t="s">
        <v>411</v>
      </c>
      <c r="AB28" s="6">
        <v>13425519</v>
      </c>
    </row>
    <row r="29" spans="1:28" ht="43.5" x14ac:dyDescent="0.35">
      <c r="A29" s="4" t="s">
        <v>391</v>
      </c>
      <c r="B29" s="3">
        <v>3</v>
      </c>
      <c r="C29" s="3">
        <v>7</v>
      </c>
      <c r="D29" s="3">
        <v>213</v>
      </c>
      <c r="E29" s="3">
        <v>94000</v>
      </c>
      <c r="F29" s="2" t="s">
        <v>69</v>
      </c>
      <c r="G29" s="4" t="s">
        <v>409</v>
      </c>
      <c r="H29" s="3">
        <v>2021</v>
      </c>
      <c r="I29" s="3">
        <v>37107</v>
      </c>
      <c r="J29" s="2" t="s">
        <v>308</v>
      </c>
      <c r="K29" s="10">
        <f>HYPERLINK("http://publicreports.dpb.virginia.gov/rdPage.aspx?rdReport=OB_DocView&amp;Param1="&amp;Tbl_COVID_BEX_By_AdjustmentDetailed[[#This Row],[WorkItem ID]],Tbl_COVID_BEX_By_AdjustmentDetailed[[#This Row],[Adj ID]])</f>
        <v>37107</v>
      </c>
      <c r="L29" s="4" t="s">
        <v>274</v>
      </c>
      <c r="M29" s="3" t="s">
        <v>12</v>
      </c>
      <c r="N29" s="4" t="s">
        <v>16</v>
      </c>
      <c r="O29" s="4" t="s">
        <v>136</v>
      </c>
      <c r="P29" s="3">
        <v>809</v>
      </c>
      <c r="Q29" s="2" t="s">
        <v>59</v>
      </c>
      <c r="R29" s="4" t="s">
        <v>417</v>
      </c>
      <c r="S29" s="2"/>
      <c r="T29" s="2"/>
      <c r="U29" s="3">
        <v>80990</v>
      </c>
      <c r="V29" s="2" t="s">
        <v>269</v>
      </c>
      <c r="W29" s="4" t="s">
        <v>579</v>
      </c>
      <c r="X29" s="3" t="s">
        <v>415</v>
      </c>
      <c r="Y29" s="2" t="s">
        <v>60</v>
      </c>
      <c r="Z29" s="2" t="b">
        <v>1</v>
      </c>
      <c r="AA29" s="4" t="s">
        <v>416</v>
      </c>
      <c r="AB29" s="6">
        <v>3450858</v>
      </c>
    </row>
    <row r="30" spans="1:28" ht="43.5" x14ac:dyDescent="0.35">
      <c r="A30" s="4" t="s">
        <v>391</v>
      </c>
      <c r="B30" s="3">
        <v>3</v>
      </c>
      <c r="C30" s="3">
        <v>7</v>
      </c>
      <c r="D30" s="3">
        <v>213</v>
      </c>
      <c r="E30" s="3">
        <v>94000</v>
      </c>
      <c r="F30" s="2" t="s">
        <v>69</v>
      </c>
      <c r="G30" s="4" t="s">
        <v>409</v>
      </c>
      <c r="H30" s="3">
        <v>2021</v>
      </c>
      <c r="I30" s="3">
        <v>37108</v>
      </c>
      <c r="J30" s="2" t="s">
        <v>307</v>
      </c>
      <c r="K30" s="10">
        <f>HYPERLINK("http://publicreports.dpb.virginia.gov/rdPage.aspx?rdReport=OB_DocView&amp;Param1="&amp;Tbl_COVID_BEX_By_AdjustmentDetailed[[#This Row],[WorkItem ID]],Tbl_COVID_BEX_By_AdjustmentDetailed[[#This Row],[Adj ID]])</f>
        <v>37108</v>
      </c>
      <c r="L30" s="4" t="s">
        <v>273</v>
      </c>
      <c r="M30" s="3" t="s">
        <v>12</v>
      </c>
      <c r="N30" s="4" t="s">
        <v>16</v>
      </c>
      <c r="O30" s="4" t="s">
        <v>136</v>
      </c>
      <c r="P30" s="3">
        <v>110</v>
      </c>
      <c r="Q30" s="2" t="s">
        <v>57</v>
      </c>
      <c r="R30" s="4" t="s">
        <v>403</v>
      </c>
      <c r="S30" s="2"/>
      <c r="T30" s="2"/>
      <c r="U30" s="3">
        <v>11004</v>
      </c>
      <c r="V30" s="2" t="s">
        <v>58</v>
      </c>
      <c r="W30" s="4" t="s">
        <v>404</v>
      </c>
      <c r="X30" s="3" t="s">
        <v>423</v>
      </c>
      <c r="Y30" s="2" t="s">
        <v>64</v>
      </c>
      <c r="Z30" s="2" t="b">
        <v>1</v>
      </c>
      <c r="AA30" s="4" t="s">
        <v>424</v>
      </c>
      <c r="AB30" s="6">
        <v>2070831</v>
      </c>
    </row>
    <row r="31" spans="1:28" ht="58" x14ac:dyDescent="0.35">
      <c r="A31" s="4" t="s">
        <v>391</v>
      </c>
      <c r="B31" s="3">
        <v>3</v>
      </c>
      <c r="C31" s="3">
        <v>7</v>
      </c>
      <c r="D31" s="3">
        <v>217</v>
      </c>
      <c r="E31" s="3">
        <v>96000</v>
      </c>
      <c r="F31" s="2" t="s">
        <v>72</v>
      </c>
      <c r="G31" s="4" t="s">
        <v>580</v>
      </c>
      <c r="H31" s="3">
        <v>2021</v>
      </c>
      <c r="I31" s="3">
        <v>36977</v>
      </c>
      <c r="J31" s="2" t="s">
        <v>311</v>
      </c>
      <c r="K31" s="10">
        <f>HYPERLINK("http://publicreports.dpb.virginia.gov/rdPage.aspx?rdReport=OB_DocView&amp;Param1="&amp;Tbl_COVID_BEX_By_AdjustmentDetailed[[#This Row],[WorkItem ID]],Tbl_COVID_BEX_By_AdjustmentDetailed[[#This Row],[Adj ID]])</f>
        <v>36977</v>
      </c>
      <c r="L31" s="4" t="s">
        <v>277</v>
      </c>
      <c r="M31" s="3" t="s">
        <v>12</v>
      </c>
      <c r="N31" s="4" t="s">
        <v>16</v>
      </c>
      <c r="O31" s="4" t="s">
        <v>136</v>
      </c>
      <c r="P31" s="3">
        <v>106</v>
      </c>
      <c r="Q31" s="2" t="s">
        <v>66</v>
      </c>
      <c r="R31" s="4" t="s">
        <v>420</v>
      </c>
      <c r="S31" s="2"/>
      <c r="T31" s="2"/>
      <c r="U31" s="3">
        <v>10600</v>
      </c>
      <c r="V31" s="2" t="s">
        <v>66</v>
      </c>
      <c r="W31" s="4" t="s">
        <v>581</v>
      </c>
      <c r="X31" s="3" t="s">
        <v>423</v>
      </c>
      <c r="Y31" s="2" t="s">
        <v>64</v>
      </c>
      <c r="Z31" s="2" t="b">
        <v>1</v>
      </c>
      <c r="AA31" s="4" t="s">
        <v>424</v>
      </c>
      <c r="AB31" s="6">
        <v>588602</v>
      </c>
    </row>
    <row r="32" spans="1:28" ht="58" x14ac:dyDescent="0.35">
      <c r="A32" s="4" t="s">
        <v>391</v>
      </c>
      <c r="B32" s="3">
        <v>3</v>
      </c>
      <c r="C32" s="3">
        <v>7</v>
      </c>
      <c r="D32" s="3">
        <v>217</v>
      </c>
      <c r="E32" s="3">
        <v>96000</v>
      </c>
      <c r="F32" s="2" t="s">
        <v>72</v>
      </c>
      <c r="G32" s="4" t="s">
        <v>580</v>
      </c>
      <c r="H32" s="3">
        <v>2021</v>
      </c>
      <c r="I32" s="3">
        <v>36977</v>
      </c>
      <c r="J32" s="2" t="s">
        <v>311</v>
      </c>
      <c r="K32" s="10">
        <f>HYPERLINK("http://publicreports.dpb.virginia.gov/rdPage.aspx?rdReport=OB_DocView&amp;Param1="&amp;Tbl_COVID_BEX_By_AdjustmentDetailed[[#This Row],[WorkItem ID]],Tbl_COVID_BEX_By_AdjustmentDetailed[[#This Row],[Adj ID]])</f>
        <v>36977</v>
      </c>
      <c r="L32" s="4" t="s">
        <v>277</v>
      </c>
      <c r="M32" s="3" t="s">
        <v>12</v>
      </c>
      <c r="N32" s="4" t="s">
        <v>16</v>
      </c>
      <c r="O32" s="4" t="s">
        <v>136</v>
      </c>
      <c r="P32" s="3">
        <v>106</v>
      </c>
      <c r="Q32" s="2" t="s">
        <v>66</v>
      </c>
      <c r="R32" s="4" t="s">
        <v>420</v>
      </c>
      <c r="S32" s="2"/>
      <c r="T32" s="2"/>
      <c r="U32" s="3">
        <v>10600</v>
      </c>
      <c r="V32" s="2" t="s">
        <v>66</v>
      </c>
      <c r="W32" s="4" t="s">
        <v>581</v>
      </c>
      <c r="X32" s="3" t="s">
        <v>415</v>
      </c>
      <c r="Y32" s="2" t="s">
        <v>60</v>
      </c>
      <c r="Z32" s="2" t="b">
        <v>1</v>
      </c>
      <c r="AA32" s="4" t="s">
        <v>416</v>
      </c>
      <c r="AB32" s="6">
        <v>4546101</v>
      </c>
    </row>
    <row r="33" spans="1:28" ht="43.5" x14ac:dyDescent="0.35">
      <c r="A33" s="4" t="s">
        <v>391</v>
      </c>
      <c r="B33" s="3">
        <v>3</v>
      </c>
      <c r="C33" s="3">
        <v>7</v>
      </c>
      <c r="D33" s="3">
        <v>215</v>
      </c>
      <c r="E33" s="3">
        <v>97000</v>
      </c>
      <c r="F33" s="2" t="s">
        <v>71</v>
      </c>
      <c r="G33" s="4" t="s">
        <v>582</v>
      </c>
      <c r="H33" s="3">
        <v>2021</v>
      </c>
      <c r="I33" s="3">
        <v>37250</v>
      </c>
      <c r="J33" s="2" t="s">
        <v>533</v>
      </c>
      <c r="K33" s="10">
        <f>HYPERLINK("http://publicreports.dpb.virginia.gov/rdPage.aspx?rdReport=OB_DocView&amp;Param1="&amp;Tbl_COVID_BEX_By_AdjustmentDetailed[[#This Row],[WorkItem ID]],Tbl_COVID_BEX_By_AdjustmentDetailed[[#This Row],[Adj ID]])</f>
        <v>37250</v>
      </c>
      <c r="L33" s="4" t="s">
        <v>502</v>
      </c>
      <c r="M33" s="3" t="s">
        <v>12</v>
      </c>
      <c r="N33" s="4" t="s">
        <v>16</v>
      </c>
      <c r="O33" s="4" t="s">
        <v>136</v>
      </c>
      <c r="P33" s="3">
        <v>108</v>
      </c>
      <c r="Q33" s="2" t="s">
        <v>20</v>
      </c>
      <c r="R33" s="4" t="s">
        <v>577</v>
      </c>
      <c r="S33" s="2"/>
      <c r="T33" s="2"/>
      <c r="U33" s="3">
        <v>10810</v>
      </c>
      <c r="V33" s="2" t="s">
        <v>63</v>
      </c>
      <c r="W33" s="4" t="s">
        <v>578</v>
      </c>
      <c r="X33" s="3" t="s">
        <v>423</v>
      </c>
      <c r="Y33" s="2" t="s">
        <v>64</v>
      </c>
      <c r="Z33" s="2" t="b">
        <v>1</v>
      </c>
      <c r="AA33" s="4" t="s">
        <v>424</v>
      </c>
      <c r="AB33" s="6">
        <v>1062341</v>
      </c>
    </row>
    <row r="34" spans="1:28" ht="72.5" x14ac:dyDescent="0.35">
      <c r="A34" s="4" t="s">
        <v>391</v>
      </c>
      <c r="B34" s="3">
        <v>3</v>
      </c>
      <c r="C34" s="3">
        <v>7</v>
      </c>
      <c r="D34" s="3">
        <v>246</v>
      </c>
      <c r="E34" s="3">
        <v>100000</v>
      </c>
      <c r="F34" s="2" t="s">
        <v>74</v>
      </c>
      <c r="G34" s="4" t="s">
        <v>412</v>
      </c>
      <c r="H34" s="3">
        <v>2021</v>
      </c>
      <c r="I34" s="3">
        <v>37150</v>
      </c>
      <c r="J34" s="2" t="s">
        <v>315</v>
      </c>
      <c r="K34" s="10">
        <f>HYPERLINK("http://publicreports.dpb.virginia.gov/rdPage.aspx?rdReport=OB_DocView&amp;Param1="&amp;Tbl_COVID_BEX_By_AdjustmentDetailed[[#This Row],[WorkItem ID]],Tbl_COVID_BEX_By_AdjustmentDetailed[[#This Row],[Adj ID]])</f>
        <v>37150</v>
      </c>
      <c r="L34" s="4" t="s">
        <v>282</v>
      </c>
      <c r="M34" s="3" t="s">
        <v>12</v>
      </c>
      <c r="N34" s="4" t="s">
        <v>16</v>
      </c>
      <c r="O34" s="4" t="s">
        <v>136</v>
      </c>
      <c r="P34" s="3">
        <v>108</v>
      </c>
      <c r="Q34" s="2" t="s">
        <v>20</v>
      </c>
      <c r="R34" s="4" t="s">
        <v>577</v>
      </c>
      <c r="S34" s="2"/>
      <c r="T34" s="2"/>
      <c r="U34" s="3">
        <v>10810</v>
      </c>
      <c r="V34" s="2" t="s">
        <v>63</v>
      </c>
      <c r="W34" s="4" t="s">
        <v>578</v>
      </c>
      <c r="X34" s="3" t="s">
        <v>423</v>
      </c>
      <c r="Y34" s="2" t="s">
        <v>64</v>
      </c>
      <c r="Z34" s="2" t="b">
        <v>1</v>
      </c>
      <c r="AA34" s="4" t="s">
        <v>424</v>
      </c>
      <c r="AB34" s="6">
        <v>394483</v>
      </c>
    </row>
    <row r="35" spans="1:28" ht="72.5" x14ac:dyDescent="0.35">
      <c r="A35" s="4" t="s">
        <v>391</v>
      </c>
      <c r="B35" s="3">
        <v>3</v>
      </c>
      <c r="C35" s="3">
        <v>7</v>
      </c>
      <c r="D35" s="3">
        <v>246</v>
      </c>
      <c r="E35" s="3">
        <v>100000</v>
      </c>
      <c r="F35" s="2" t="s">
        <v>74</v>
      </c>
      <c r="G35" s="4" t="s">
        <v>412</v>
      </c>
      <c r="H35" s="3">
        <v>2021</v>
      </c>
      <c r="I35" s="3">
        <v>37151</v>
      </c>
      <c r="J35" s="2" t="s">
        <v>314</v>
      </c>
      <c r="K35" s="10">
        <f>HYPERLINK("http://publicreports.dpb.virginia.gov/rdPage.aspx?rdReport=OB_DocView&amp;Param1="&amp;Tbl_COVID_BEX_By_AdjustmentDetailed[[#This Row],[WorkItem ID]],Tbl_COVID_BEX_By_AdjustmentDetailed[[#This Row],[Adj ID]])</f>
        <v>37151</v>
      </c>
      <c r="L35" s="4" t="s">
        <v>281</v>
      </c>
      <c r="M35" s="3" t="s">
        <v>12</v>
      </c>
      <c r="N35" s="4" t="s">
        <v>16</v>
      </c>
      <c r="O35" s="4" t="s">
        <v>136</v>
      </c>
      <c r="P35" s="3">
        <v>809</v>
      </c>
      <c r="Q35" s="2" t="s">
        <v>59</v>
      </c>
      <c r="R35" s="4" t="s">
        <v>417</v>
      </c>
      <c r="S35" s="2"/>
      <c r="T35" s="2"/>
      <c r="U35" s="3">
        <v>80910</v>
      </c>
      <c r="V35" s="2" t="s">
        <v>280</v>
      </c>
      <c r="W35" s="4" t="s">
        <v>418</v>
      </c>
      <c r="X35" s="3" t="s">
        <v>415</v>
      </c>
      <c r="Y35" s="2" t="s">
        <v>60</v>
      </c>
      <c r="Z35" s="2" t="b">
        <v>1</v>
      </c>
      <c r="AA35" s="4" t="s">
        <v>416</v>
      </c>
      <c r="AB35" s="6">
        <v>197241.5</v>
      </c>
    </row>
    <row r="36" spans="1:28" ht="72.5" x14ac:dyDescent="0.35">
      <c r="A36" s="4" t="s">
        <v>391</v>
      </c>
      <c r="B36" s="3">
        <v>3</v>
      </c>
      <c r="C36" s="3">
        <v>7</v>
      </c>
      <c r="D36" s="3">
        <v>246</v>
      </c>
      <c r="E36" s="3">
        <v>100000</v>
      </c>
      <c r="F36" s="2" t="s">
        <v>74</v>
      </c>
      <c r="G36" s="4" t="s">
        <v>412</v>
      </c>
      <c r="H36" s="3">
        <v>2021</v>
      </c>
      <c r="I36" s="3">
        <v>37151</v>
      </c>
      <c r="J36" s="2" t="s">
        <v>314</v>
      </c>
      <c r="K36" s="10">
        <f>HYPERLINK("http://publicreports.dpb.virginia.gov/rdPage.aspx?rdReport=OB_DocView&amp;Param1="&amp;Tbl_COVID_BEX_By_AdjustmentDetailed[[#This Row],[WorkItem ID]],Tbl_COVID_BEX_By_AdjustmentDetailed[[#This Row],[Adj ID]])</f>
        <v>37151</v>
      </c>
      <c r="L36" s="4" t="s">
        <v>281</v>
      </c>
      <c r="M36" s="3" t="s">
        <v>12</v>
      </c>
      <c r="N36" s="4" t="s">
        <v>16</v>
      </c>
      <c r="O36" s="4" t="s">
        <v>136</v>
      </c>
      <c r="P36" s="3">
        <v>809</v>
      </c>
      <c r="Q36" s="2" t="s">
        <v>59</v>
      </c>
      <c r="R36" s="4" t="s">
        <v>417</v>
      </c>
      <c r="S36" s="2"/>
      <c r="T36" s="2"/>
      <c r="U36" s="3">
        <v>80930</v>
      </c>
      <c r="V36" s="2" t="s">
        <v>56</v>
      </c>
      <c r="W36" s="4" t="s">
        <v>419</v>
      </c>
      <c r="X36" s="3" t="s">
        <v>415</v>
      </c>
      <c r="Y36" s="2" t="s">
        <v>60</v>
      </c>
      <c r="Z36" s="2" t="b">
        <v>1</v>
      </c>
      <c r="AA36" s="4" t="s">
        <v>416</v>
      </c>
      <c r="AB36" s="6">
        <v>197241.5</v>
      </c>
    </row>
    <row r="37" spans="1:28" ht="43.5" x14ac:dyDescent="0.35">
      <c r="A37" s="4" t="s">
        <v>391</v>
      </c>
      <c r="B37" s="3">
        <v>3</v>
      </c>
      <c r="C37" s="3">
        <v>7</v>
      </c>
      <c r="D37" s="3">
        <v>246</v>
      </c>
      <c r="E37" s="3">
        <v>100000</v>
      </c>
      <c r="F37" s="2" t="s">
        <v>74</v>
      </c>
      <c r="G37" s="4" t="s">
        <v>412</v>
      </c>
      <c r="H37" s="3">
        <v>2021</v>
      </c>
      <c r="I37" s="3">
        <v>37335</v>
      </c>
      <c r="J37" s="2" t="s">
        <v>313</v>
      </c>
      <c r="K37" s="10">
        <f>HYPERLINK("http://publicreports.dpb.virginia.gov/rdPage.aspx?rdReport=OB_DocView&amp;Param1="&amp;Tbl_COVID_BEX_By_AdjustmentDetailed[[#This Row],[WorkItem ID]],Tbl_COVID_BEX_By_AdjustmentDetailed[[#This Row],[Adj ID]])</f>
        <v>37335</v>
      </c>
      <c r="L37" s="4" t="s">
        <v>279</v>
      </c>
      <c r="M37" s="3" t="s">
        <v>12</v>
      </c>
      <c r="N37" s="4" t="s">
        <v>15</v>
      </c>
      <c r="O37" s="4" t="s">
        <v>137</v>
      </c>
      <c r="P37" s="3">
        <v>101</v>
      </c>
      <c r="Q37" s="2" t="s">
        <v>61</v>
      </c>
      <c r="R37" s="4" t="s">
        <v>413</v>
      </c>
      <c r="S37" s="2"/>
      <c r="T37" s="2"/>
      <c r="U37" s="3">
        <v>10110</v>
      </c>
      <c r="V37" s="2" t="s">
        <v>62</v>
      </c>
      <c r="W37" s="4" t="s">
        <v>414</v>
      </c>
      <c r="X37" s="3" t="s">
        <v>415</v>
      </c>
      <c r="Y37" s="2" t="s">
        <v>60</v>
      </c>
      <c r="Z37" s="2" t="b">
        <v>1</v>
      </c>
      <c r="AA37" s="4" t="s">
        <v>416</v>
      </c>
      <c r="AB37" s="6">
        <v>394483</v>
      </c>
    </row>
    <row r="38" spans="1:28" ht="43.5" x14ac:dyDescent="0.35">
      <c r="A38" s="4" t="s">
        <v>391</v>
      </c>
      <c r="B38" s="3">
        <v>3</v>
      </c>
      <c r="C38" s="3">
        <v>7</v>
      </c>
      <c r="D38" s="3">
        <v>246</v>
      </c>
      <c r="E38" s="3">
        <v>100000</v>
      </c>
      <c r="F38" s="2" t="s">
        <v>74</v>
      </c>
      <c r="G38" s="4" t="s">
        <v>412</v>
      </c>
      <c r="H38" s="3">
        <v>2021</v>
      </c>
      <c r="I38" s="3">
        <v>37335</v>
      </c>
      <c r="J38" s="2" t="s">
        <v>313</v>
      </c>
      <c r="K38" s="10">
        <f>HYPERLINK("http://publicreports.dpb.virginia.gov/rdPage.aspx?rdReport=OB_DocView&amp;Param1="&amp;Tbl_COVID_BEX_By_AdjustmentDetailed[[#This Row],[WorkItem ID]],Tbl_COVID_BEX_By_AdjustmentDetailed[[#This Row],[Adj ID]])</f>
        <v>37335</v>
      </c>
      <c r="L38" s="4" t="s">
        <v>279</v>
      </c>
      <c r="M38" s="3" t="s">
        <v>12</v>
      </c>
      <c r="N38" s="4" t="s">
        <v>15</v>
      </c>
      <c r="O38" s="4" t="s">
        <v>137</v>
      </c>
      <c r="P38" s="3">
        <v>809</v>
      </c>
      <c r="Q38" s="2" t="s">
        <v>59</v>
      </c>
      <c r="R38" s="4" t="s">
        <v>417</v>
      </c>
      <c r="S38" s="2"/>
      <c r="T38" s="2"/>
      <c r="U38" s="3">
        <v>80910</v>
      </c>
      <c r="V38" s="2" t="s">
        <v>280</v>
      </c>
      <c r="W38" s="4" t="s">
        <v>418</v>
      </c>
      <c r="X38" s="3" t="s">
        <v>415</v>
      </c>
      <c r="Y38" s="2" t="s">
        <v>60</v>
      </c>
      <c r="Z38" s="2" t="b">
        <v>1</v>
      </c>
      <c r="AA38" s="4" t="s">
        <v>416</v>
      </c>
      <c r="AB38" s="6">
        <v>-197241.5</v>
      </c>
    </row>
    <row r="39" spans="1:28" ht="43.5" x14ac:dyDescent="0.35">
      <c r="A39" s="4" t="s">
        <v>391</v>
      </c>
      <c r="B39" s="3">
        <v>3</v>
      </c>
      <c r="C39" s="3">
        <v>7</v>
      </c>
      <c r="D39" s="3">
        <v>246</v>
      </c>
      <c r="E39" s="3">
        <v>100000</v>
      </c>
      <c r="F39" s="2" t="s">
        <v>74</v>
      </c>
      <c r="G39" s="4" t="s">
        <v>412</v>
      </c>
      <c r="H39" s="3">
        <v>2021</v>
      </c>
      <c r="I39" s="3">
        <v>37335</v>
      </c>
      <c r="J39" s="2" t="s">
        <v>313</v>
      </c>
      <c r="K39" s="10">
        <f>HYPERLINK("http://publicreports.dpb.virginia.gov/rdPage.aspx?rdReport=OB_DocView&amp;Param1="&amp;Tbl_COVID_BEX_By_AdjustmentDetailed[[#This Row],[WorkItem ID]],Tbl_COVID_BEX_By_AdjustmentDetailed[[#This Row],[Adj ID]])</f>
        <v>37335</v>
      </c>
      <c r="L39" s="4" t="s">
        <v>279</v>
      </c>
      <c r="M39" s="3" t="s">
        <v>12</v>
      </c>
      <c r="N39" s="4" t="s">
        <v>15</v>
      </c>
      <c r="O39" s="4" t="s">
        <v>137</v>
      </c>
      <c r="P39" s="3">
        <v>809</v>
      </c>
      <c r="Q39" s="2" t="s">
        <v>59</v>
      </c>
      <c r="R39" s="4" t="s">
        <v>417</v>
      </c>
      <c r="S39" s="2"/>
      <c r="T39" s="2"/>
      <c r="U39" s="3">
        <v>80930</v>
      </c>
      <c r="V39" s="2" t="s">
        <v>56</v>
      </c>
      <c r="W39" s="4" t="s">
        <v>419</v>
      </c>
      <c r="X39" s="3" t="s">
        <v>415</v>
      </c>
      <c r="Y39" s="2" t="s">
        <v>60</v>
      </c>
      <c r="Z39" s="2" t="b">
        <v>1</v>
      </c>
      <c r="AA39" s="4" t="s">
        <v>416</v>
      </c>
      <c r="AB39" s="6">
        <v>-197241.5</v>
      </c>
    </row>
    <row r="40" spans="1:28" ht="43.5" x14ac:dyDescent="0.35">
      <c r="A40" s="4" t="s">
        <v>391</v>
      </c>
      <c r="B40" s="3">
        <v>3</v>
      </c>
      <c r="C40" s="3">
        <v>7</v>
      </c>
      <c r="D40" s="3">
        <v>246</v>
      </c>
      <c r="E40" s="3">
        <v>100000</v>
      </c>
      <c r="F40" s="2" t="s">
        <v>74</v>
      </c>
      <c r="G40" s="4" t="s">
        <v>412</v>
      </c>
      <c r="H40" s="3">
        <v>2021</v>
      </c>
      <c r="I40" s="3">
        <v>37369</v>
      </c>
      <c r="J40" s="2" t="s">
        <v>357</v>
      </c>
      <c r="K40" s="10">
        <f>HYPERLINK("http://publicreports.dpb.virginia.gov/rdPage.aspx?rdReport=OB_DocView&amp;Param1="&amp;Tbl_COVID_BEX_By_AdjustmentDetailed[[#This Row],[WorkItem ID]],Tbl_COVID_BEX_By_AdjustmentDetailed[[#This Row],[Adj ID]])</f>
        <v>37369</v>
      </c>
      <c r="L40" s="4" t="s">
        <v>341</v>
      </c>
      <c r="M40" s="3" t="s">
        <v>12</v>
      </c>
      <c r="N40" s="4" t="s">
        <v>15</v>
      </c>
      <c r="O40" s="4" t="s">
        <v>137</v>
      </c>
      <c r="P40" s="3">
        <v>101</v>
      </c>
      <c r="Q40" s="2" t="s">
        <v>61</v>
      </c>
      <c r="R40" s="4" t="s">
        <v>413</v>
      </c>
      <c r="S40" s="2"/>
      <c r="T40" s="2"/>
      <c r="U40" s="3">
        <v>10110</v>
      </c>
      <c r="V40" s="2" t="s">
        <v>62</v>
      </c>
      <c r="W40" s="4" t="s">
        <v>414</v>
      </c>
      <c r="X40" s="3" t="s">
        <v>415</v>
      </c>
      <c r="Y40" s="2" t="s">
        <v>60</v>
      </c>
      <c r="Z40" s="2" t="b">
        <v>1</v>
      </c>
      <c r="AA40" s="4" t="s">
        <v>416</v>
      </c>
      <c r="AB40" s="6">
        <v>-394483</v>
      </c>
    </row>
    <row r="41" spans="1:28" ht="43.5" x14ac:dyDescent="0.35">
      <c r="A41" s="4" t="s">
        <v>391</v>
      </c>
      <c r="B41" s="3">
        <v>3</v>
      </c>
      <c r="C41" s="3">
        <v>7</v>
      </c>
      <c r="D41" s="3">
        <v>246</v>
      </c>
      <c r="E41" s="3">
        <v>100000</v>
      </c>
      <c r="F41" s="2" t="s">
        <v>74</v>
      </c>
      <c r="G41" s="4" t="s">
        <v>412</v>
      </c>
      <c r="H41" s="3">
        <v>2021</v>
      </c>
      <c r="I41" s="3">
        <v>37369</v>
      </c>
      <c r="J41" s="2" t="s">
        <v>357</v>
      </c>
      <c r="K41" s="10">
        <f>HYPERLINK("http://publicreports.dpb.virginia.gov/rdPage.aspx?rdReport=OB_DocView&amp;Param1="&amp;Tbl_COVID_BEX_By_AdjustmentDetailed[[#This Row],[WorkItem ID]],Tbl_COVID_BEX_By_AdjustmentDetailed[[#This Row],[Adj ID]])</f>
        <v>37369</v>
      </c>
      <c r="L41" s="4" t="s">
        <v>341</v>
      </c>
      <c r="M41" s="3" t="s">
        <v>12</v>
      </c>
      <c r="N41" s="4" t="s">
        <v>15</v>
      </c>
      <c r="O41" s="4" t="s">
        <v>137</v>
      </c>
      <c r="P41" s="3">
        <v>106</v>
      </c>
      <c r="Q41" s="2" t="s">
        <v>66</v>
      </c>
      <c r="R41" s="4" t="s">
        <v>420</v>
      </c>
      <c r="S41" s="2"/>
      <c r="T41" s="2"/>
      <c r="U41" s="3">
        <v>10630</v>
      </c>
      <c r="V41" s="2" t="s">
        <v>67</v>
      </c>
      <c r="W41" s="4" t="s">
        <v>421</v>
      </c>
      <c r="X41" s="3" t="s">
        <v>415</v>
      </c>
      <c r="Y41" s="2" t="s">
        <v>60</v>
      </c>
      <c r="Z41" s="2" t="b">
        <v>1</v>
      </c>
      <c r="AA41" s="4" t="s">
        <v>416</v>
      </c>
      <c r="AB41" s="6">
        <v>394483</v>
      </c>
    </row>
    <row r="42" spans="1:28" ht="43.5" x14ac:dyDescent="0.35">
      <c r="A42" s="4" t="s">
        <v>391</v>
      </c>
      <c r="B42" s="3">
        <v>3</v>
      </c>
      <c r="C42" s="3">
        <v>7</v>
      </c>
      <c r="D42" s="3">
        <v>246</v>
      </c>
      <c r="E42" s="3">
        <v>100000</v>
      </c>
      <c r="F42" s="2" t="s">
        <v>74</v>
      </c>
      <c r="G42" s="4" t="s">
        <v>412</v>
      </c>
      <c r="H42" s="3">
        <v>2021</v>
      </c>
      <c r="I42" s="3">
        <v>37382</v>
      </c>
      <c r="J42" s="2" t="s">
        <v>534</v>
      </c>
      <c r="K42" s="10">
        <f>HYPERLINK("http://publicreports.dpb.virginia.gov/rdPage.aspx?rdReport=OB_DocView&amp;Param1="&amp;Tbl_COVID_BEX_By_AdjustmentDetailed[[#This Row],[WorkItem ID]],Tbl_COVID_BEX_By_AdjustmentDetailed[[#This Row],[Adj ID]])</f>
        <v>37382</v>
      </c>
      <c r="L42" s="4" t="s">
        <v>503</v>
      </c>
      <c r="M42" s="3" t="s">
        <v>12</v>
      </c>
      <c r="N42" s="4" t="s">
        <v>15</v>
      </c>
      <c r="O42" s="4" t="s">
        <v>137</v>
      </c>
      <c r="P42" s="3">
        <v>101</v>
      </c>
      <c r="Q42" s="2" t="s">
        <v>61</v>
      </c>
      <c r="R42" s="4" t="s">
        <v>413</v>
      </c>
      <c r="S42" s="2"/>
      <c r="T42" s="2"/>
      <c r="U42" s="3">
        <v>10110</v>
      </c>
      <c r="V42" s="2" t="s">
        <v>62</v>
      </c>
      <c r="W42" s="4" t="s">
        <v>414</v>
      </c>
      <c r="X42" s="3" t="s">
        <v>563</v>
      </c>
      <c r="Y42" s="2" t="s">
        <v>65</v>
      </c>
      <c r="Z42" s="2" t="b">
        <v>1</v>
      </c>
      <c r="AA42" s="4" t="s">
        <v>564</v>
      </c>
      <c r="AB42" s="6">
        <v>-32403.25</v>
      </c>
    </row>
    <row r="43" spans="1:28" ht="43.5" x14ac:dyDescent="0.35">
      <c r="A43" s="4" t="s">
        <v>391</v>
      </c>
      <c r="B43" s="3">
        <v>3</v>
      </c>
      <c r="C43" s="3">
        <v>7</v>
      </c>
      <c r="D43" s="3">
        <v>246</v>
      </c>
      <c r="E43" s="3">
        <v>100000</v>
      </c>
      <c r="F43" s="2" t="s">
        <v>74</v>
      </c>
      <c r="G43" s="4" t="s">
        <v>412</v>
      </c>
      <c r="H43" s="3">
        <v>2021</v>
      </c>
      <c r="I43" s="3">
        <v>37382</v>
      </c>
      <c r="J43" s="2" t="s">
        <v>534</v>
      </c>
      <c r="K43" s="10">
        <f>HYPERLINK("http://publicreports.dpb.virginia.gov/rdPage.aspx?rdReport=OB_DocView&amp;Param1="&amp;Tbl_COVID_BEX_By_AdjustmentDetailed[[#This Row],[WorkItem ID]],Tbl_COVID_BEX_By_AdjustmentDetailed[[#This Row],[Adj ID]])</f>
        <v>37382</v>
      </c>
      <c r="L43" s="4" t="s">
        <v>503</v>
      </c>
      <c r="M43" s="3" t="s">
        <v>12</v>
      </c>
      <c r="N43" s="4" t="s">
        <v>15</v>
      </c>
      <c r="O43" s="4" t="s">
        <v>137</v>
      </c>
      <c r="P43" s="3">
        <v>106</v>
      </c>
      <c r="Q43" s="2" t="s">
        <v>66</v>
      </c>
      <c r="R43" s="4" t="s">
        <v>420</v>
      </c>
      <c r="S43" s="2"/>
      <c r="T43" s="2"/>
      <c r="U43" s="3">
        <v>10630</v>
      </c>
      <c r="V43" s="2" t="s">
        <v>67</v>
      </c>
      <c r="W43" s="4" t="s">
        <v>421</v>
      </c>
      <c r="X43" s="3" t="s">
        <v>563</v>
      </c>
      <c r="Y43" s="2" t="s">
        <v>65</v>
      </c>
      <c r="Z43" s="2" t="b">
        <v>1</v>
      </c>
      <c r="AA43" s="4" t="s">
        <v>564</v>
      </c>
      <c r="AB43" s="6">
        <v>32403.25</v>
      </c>
    </row>
    <row r="44" spans="1:28" ht="43.5" x14ac:dyDescent="0.35">
      <c r="A44" s="4" t="s">
        <v>391</v>
      </c>
      <c r="B44" s="3">
        <v>3</v>
      </c>
      <c r="C44" s="3">
        <v>7</v>
      </c>
      <c r="D44" s="3">
        <v>236</v>
      </c>
      <c r="E44" s="3">
        <v>101000</v>
      </c>
      <c r="F44" s="2" t="s">
        <v>73</v>
      </c>
      <c r="G44" s="4" t="s">
        <v>583</v>
      </c>
      <c r="H44" s="3">
        <v>2021</v>
      </c>
      <c r="I44" s="3">
        <v>37121</v>
      </c>
      <c r="J44" s="2" t="s">
        <v>312</v>
      </c>
      <c r="K44" s="10">
        <f>HYPERLINK("http://publicreports.dpb.virginia.gov/rdPage.aspx?rdReport=OB_DocView&amp;Param1="&amp;Tbl_COVID_BEX_By_AdjustmentDetailed[[#This Row],[WorkItem ID]],Tbl_COVID_BEX_By_AdjustmentDetailed[[#This Row],[Adj ID]])</f>
        <v>37121</v>
      </c>
      <c r="L44" s="4" t="s">
        <v>278</v>
      </c>
      <c r="M44" s="3" t="s">
        <v>12</v>
      </c>
      <c r="N44" s="4" t="s">
        <v>16</v>
      </c>
      <c r="O44" s="4" t="s">
        <v>136</v>
      </c>
      <c r="P44" s="3">
        <v>110</v>
      </c>
      <c r="Q44" s="2" t="s">
        <v>57</v>
      </c>
      <c r="R44" s="4" t="s">
        <v>403</v>
      </c>
      <c r="S44" s="2"/>
      <c r="T44" s="2"/>
      <c r="U44" s="3">
        <v>11004</v>
      </c>
      <c r="V44" s="2" t="s">
        <v>58</v>
      </c>
      <c r="W44" s="4" t="s">
        <v>404</v>
      </c>
      <c r="X44" s="3" t="s">
        <v>423</v>
      </c>
      <c r="Y44" s="2" t="s">
        <v>64</v>
      </c>
      <c r="Z44" s="2" t="b">
        <v>1</v>
      </c>
      <c r="AA44" s="4" t="s">
        <v>424</v>
      </c>
      <c r="AB44" s="6">
        <v>2575212</v>
      </c>
    </row>
    <row r="45" spans="1:28" ht="43.5" x14ac:dyDescent="0.35">
      <c r="A45" s="4" t="s">
        <v>391</v>
      </c>
      <c r="B45" s="3">
        <v>3</v>
      </c>
      <c r="C45" s="3">
        <v>7</v>
      </c>
      <c r="D45" s="3">
        <v>260</v>
      </c>
      <c r="E45" s="3">
        <v>102000</v>
      </c>
      <c r="F45" s="2" t="s">
        <v>76</v>
      </c>
      <c r="G45" s="4" t="s">
        <v>422</v>
      </c>
      <c r="H45" s="3">
        <v>2021</v>
      </c>
      <c r="I45" s="3">
        <v>36565</v>
      </c>
      <c r="J45" s="2" t="s">
        <v>318</v>
      </c>
      <c r="K45" s="10">
        <f>HYPERLINK("http://publicreports.dpb.virginia.gov/rdPage.aspx?rdReport=OB_DocView&amp;Param1="&amp;Tbl_COVID_BEX_By_AdjustmentDetailed[[#This Row],[WorkItem ID]],Tbl_COVID_BEX_By_AdjustmentDetailed[[#This Row],[Adj ID]])</f>
        <v>36565</v>
      </c>
      <c r="L45" s="4" t="s">
        <v>285</v>
      </c>
      <c r="M45" s="3" t="s">
        <v>12</v>
      </c>
      <c r="N45" s="4" t="s">
        <v>17</v>
      </c>
      <c r="O45" s="4" t="s">
        <v>136</v>
      </c>
      <c r="P45" s="3">
        <v>110</v>
      </c>
      <c r="Q45" s="2" t="s">
        <v>57</v>
      </c>
      <c r="R45" s="4" t="s">
        <v>403</v>
      </c>
      <c r="S45" s="2"/>
      <c r="T45" s="2"/>
      <c r="U45" s="3">
        <v>11004</v>
      </c>
      <c r="V45" s="2" t="s">
        <v>58</v>
      </c>
      <c r="W45" s="4" t="s">
        <v>404</v>
      </c>
      <c r="X45" s="3" t="s">
        <v>423</v>
      </c>
      <c r="Y45" s="2" t="s">
        <v>64</v>
      </c>
      <c r="Z45" s="2" t="b">
        <v>1</v>
      </c>
      <c r="AA45" s="4" t="s">
        <v>424</v>
      </c>
      <c r="AB45" s="6">
        <v>8401000</v>
      </c>
    </row>
    <row r="46" spans="1:28" ht="43.5" x14ac:dyDescent="0.35">
      <c r="A46" s="4" t="s">
        <v>391</v>
      </c>
      <c r="B46" s="3">
        <v>3</v>
      </c>
      <c r="C46" s="3">
        <v>7</v>
      </c>
      <c r="D46" s="3">
        <v>260</v>
      </c>
      <c r="E46" s="3">
        <v>102000</v>
      </c>
      <c r="F46" s="2" t="s">
        <v>76</v>
      </c>
      <c r="G46" s="4" t="s">
        <v>422</v>
      </c>
      <c r="H46" s="3">
        <v>2021</v>
      </c>
      <c r="I46" s="3">
        <v>37118</v>
      </c>
      <c r="J46" s="2" t="s">
        <v>317</v>
      </c>
      <c r="K46" s="10">
        <f>HYPERLINK("http://publicreports.dpb.virginia.gov/rdPage.aspx?rdReport=OB_DocView&amp;Param1="&amp;Tbl_COVID_BEX_By_AdjustmentDetailed[[#This Row],[WorkItem ID]],Tbl_COVID_BEX_By_AdjustmentDetailed[[#This Row],[Adj ID]])</f>
        <v>37118</v>
      </c>
      <c r="L46" s="4" t="s">
        <v>284</v>
      </c>
      <c r="M46" s="3" t="s">
        <v>12</v>
      </c>
      <c r="N46" s="4" t="s">
        <v>17</v>
      </c>
      <c r="O46" s="4" t="s">
        <v>136</v>
      </c>
      <c r="P46" s="3">
        <v>110</v>
      </c>
      <c r="Q46" s="2" t="s">
        <v>57</v>
      </c>
      <c r="R46" s="4" t="s">
        <v>403</v>
      </c>
      <c r="S46" s="2"/>
      <c r="T46" s="2"/>
      <c r="U46" s="3">
        <v>11004</v>
      </c>
      <c r="V46" s="2" t="s">
        <v>58</v>
      </c>
      <c r="W46" s="4" t="s">
        <v>404</v>
      </c>
      <c r="X46" s="3" t="s">
        <v>415</v>
      </c>
      <c r="Y46" s="2" t="s">
        <v>60</v>
      </c>
      <c r="Z46" s="2" t="b">
        <v>1</v>
      </c>
      <c r="AA46" s="4" t="s">
        <v>416</v>
      </c>
      <c r="AB46" s="6">
        <v>35778930</v>
      </c>
    </row>
    <row r="47" spans="1:28" ht="43.5" x14ac:dyDescent="0.35">
      <c r="A47" s="4" t="s">
        <v>391</v>
      </c>
      <c r="B47" s="3">
        <v>3</v>
      </c>
      <c r="C47" s="3">
        <v>7</v>
      </c>
      <c r="D47" s="3">
        <v>260</v>
      </c>
      <c r="E47" s="3">
        <v>102000</v>
      </c>
      <c r="F47" s="2" t="s">
        <v>76</v>
      </c>
      <c r="G47" s="4" t="s">
        <v>422</v>
      </c>
      <c r="H47" s="3">
        <v>2021</v>
      </c>
      <c r="I47" s="3">
        <v>37131</v>
      </c>
      <c r="J47" s="2" t="s">
        <v>358</v>
      </c>
      <c r="K47" s="10">
        <f>HYPERLINK("http://publicreports.dpb.virginia.gov/rdPage.aspx?rdReport=OB_DocView&amp;Param1="&amp;Tbl_COVID_BEX_By_AdjustmentDetailed[[#This Row],[WorkItem ID]],Tbl_COVID_BEX_By_AdjustmentDetailed[[#This Row],[Adj ID]])</f>
        <v>37131</v>
      </c>
      <c r="L47" s="4" t="s">
        <v>342</v>
      </c>
      <c r="M47" s="3" t="s">
        <v>12</v>
      </c>
      <c r="N47" s="4" t="s">
        <v>17</v>
      </c>
      <c r="O47" s="4" t="s">
        <v>136</v>
      </c>
      <c r="P47" s="3">
        <v>110</v>
      </c>
      <c r="Q47" s="2" t="s">
        <v>57</v>
      </c>
      <c r="R47" s="4" t="s">
        <v>403</v>
      </c>
      <c r="S47" s="2"/>
      <c r="T47" s="2"/>
      <c r="U47" s="3">
        <v>11004</v>
      </c>
      <c r="V47" s="2" t="s">
        <v>58</v>
      </c>
      <c r="W47" s="4" t="s">
        <v>404</v>
      </c>
      <c r="X47" s="3" t="s">
        <v>425</v>
      </c>
      <c r="Y47" s="2" t="s">
        <v>343</v>
      </c>
      <c r="Z47" s="2" t="b">
        <v>1</v>
      </c>
      <c r="AA47" s="4" t="s">
        <v>426</v>
      </c>
      <c r="AB47" s="6">
        <v>2490002</v>
      </c>
    </row>
    <row r="48" spans="1:28" ht="43.5" x14ac:dyDescent="0.35">
      <c r="A48" s="4" t="s">
        <v>391</v>
      </c>
      <c r="B48" s="3">
        <v>3</v>
      </c>
      <c r="C48" s="3">
        <v>7</v>
      </c>
      <c r="D48" s="3">
        <v>212</v>
      </c>
      <c r="E48" s="3">
        <v>106000</v>
      </c>
      <c r="F48" s="2" t="s">
        <v>68</v>
      </c>
      <c r="G48" s="4" t="s">
        <v>427</v>
      </c>
      <c r="H48" s="3">
        <v>2021</v>
      </c>
      <c r="I48" s="3">
        <v>36555</v>
      </c>
      <c r="J48" s="2" t="s">
        <v>306</v>
      </c>
      <c r="K48" s="10">
        <f>HYPERLINK("http://publicreports.dpb.virginia.gov/rdPage.aspx?rdReport=OB_DocView&amp;Param1="&amp;Tbl_COVID_BEX_By_AdjustmentDetailed[[#This Row],[WorkItem ID]],Tbl_COVID_BEX_By_AdjustmentDetailed[[#This Row],[Adj ID]])</f>
        <v>36555</v>
      </c>
      <c r="L48" s="4" t="s">
        <v>271</v>
      </c>
      <c r="M48" s="3" t="s">
        <v>12</v>
      </c>
      <c r="N48" s="4" t="s">
        <v>17</v>
      </c>
      <c r="O48" s="4" t="s">
        <v>136</v>
      </c>
      <c r="P48" s="3">
        <v>110</v>
      </c>
      <c r="Q48" s="2" t="s">
        <v>57</v>
      </c>
      <c r="R48" s="4" t="s">
        <v>403</v>
      </c>
      <c r="S48" s="2"/>
      <c r="T48" s="2"/>
      <c r="U48" s="3">
        <v>11004</v>
      </c>
      <c r="V48" s="2" t="s">
        <v>58</v>
      </c>
      <c r="W48" s="4" t="s">
        <v>404</v>
      </c>
      <c r="X48" s="3" t="s">
        <v>410</v>
      </c>
      <c r="Y48" s="2" t="s">
        <v>272</v>
      </c>
      <c r="Z48" s="2" t="b">
        <v>1</v>
      </c>
      <c r="AA48" s="4" t="s">
        <v>411</v>
      </c>
      <c r="AB48" s="6">
        <v>9803132</v>
      </c>
    </row>
    <row r="49" spans="1:28" ht="43.5" x14ac:dyDescent="0.35">
      <c r="A49" s="4" t="s">
        <v>391</v>
      </c>
      <c r="B49" s="3">
        <v>3</v>
      </c>
      <c r="C49" s="3">
        <v>7</v>
      </c>
      <c r="D49" s="3">
        <v>212</v>
      </c>
      <c r="E49" s="3">
        <v>106000</v>
      </c>
      <c r="F49" s="2" t="s">
        <v>68</v>
      </c>
      <c r="G49" s="4" t="s">
        <v>427</v>
      </c>
      <c r="H49" s="3">
        <v>2021</v>
      </c>
      <c r="I49" s="3">
        <v>37123</v>
      </c>
      <c r="J49" s="2" t="s">
        <v>354</v>
      </c>
      <c r="K49" s="10">
        <f>HYPERLINK("http://publicreports.dpb.virginia.gov/rdPage.aspx?rdReport=OB_DocView&amp;Param1="&amp;Tbl_COVID_BEX_By_AdjustmentDetailed[[#This Row],[WorkItem ID]],Tbl_COVID_BEX_By_AdjustmentDetailed[[#This Row],[Adj ID]])</f>
        <v>37123</v>
      </c>
      <c r="L49" s="4" t="s">
        <v>337</v>
      </c>
      <c r="M49" s="3" t="s">
        <v>12</v>
      </c>
      <c r="N49" s="4" t="s">
        <v>18</v>
      </c>
      <c r="O49" s="4" t="s">
        <v>136</v>
      </c>
      <c r="P49" s="3">
        <v>110</v>
      </c>
      <c r="Q49" s="2" t="s">
        <v>57</v>
      </c>
      <c r="R49" s="4" t="s">
        <v>403</v>
      </c>
      <c r="S49" s="2"/>
      <c r="T49" s="2"/>
      <c r="U49" s="3">
        <v>11004</v>
      </c>
      <c r="V49" s="2" t="s">
        <v>58</v>
      </c>
      <c r="W49" s="4" t="s">
        <v>404</v>
      </c>
      <c r="X49" s="3" t="s">
        <v>415</v>
      </c>
      <c r="Y49" s="2" t="s">
        <v>60</v>
      </c>
      <c r="Z49" s="2" t="b">
        <v>1</v>
      </c>
      <c r="AA49" s="4" t="s">
        <v>416</v>
      </c>
      <c r="AB49" s="6">
        <v>993600.71</v>
      </c>
    </row>
    <row r="50" spans="1:28" ht="43.5" x14ac:dyDescent="0.35">
      <c r="A50" s="4" t="s">
        <v>391</v>
      </c>
      <c r="B50" s="3">
        <v>3</v>
      </c>
      <c r="C50" s="3">
        <v>7</v>
      </c>
      <c r="D50" s="3">
        <v>212</v>
      </c>
      <c r="E50" s="3">
        <v>106000</v>
      </c>
      <c r="F50" s="2" t="s">
        <v>68</v>
      </c>
      <c r="G50" s="4" t="s">
        <v>427</v>
      </c>
      <c r="H50" s="3">
        <v>2021</v>
      </c>
      <c r="I50" s="3">
        <v>37344</v>
      </c>
      <c r="J50" s="2" t="s">
        <v>353</v>
      </c>
      <c r="K50" s="10">
        <f>HYPERLINK("http://publicreports.dpb.virginia.gov/rdPage.aspx?rdReport=OB_DocView&amp;Param1="&amp;Tbl_COVID_BEX_By_AdjustmentDetailed[[#This Row],[WorkItem ID]],Tbl_COVID_BEX_By_AdjustmentDetailed[[#This Row],[Adj ID]])</f>
        <v>37344</v>
      </c>
      <c r="L50" s="4" t="s">
        <v>270</v>
      </c>
      <c r="M50" s="3" t="s">
        <v>12</v>
      </c>
      <c r="N50" s="4" t="s">
        <v>18</v>
      </c>
      <c r="O50" s="4" t="s">
        <v>136</v>
      </c>
      <c r="P50" s="3">
        <v>110</v>
      </c>
      <c r="Q50" s="2" t="s">
        <v>57</v>
      </c>
      <c r="R50" s="4" t="s">
        <v>403</v>
      </c>
      <c r="S50" s="2"/>
      <c r="T50" s="2"/>
      <c r="U50" s="3">
        <v>11004</v>
      </c>
      <c r="V50" s="2" t="s">
        <v>58</v>
      </c>
      <c r="W50" s="4" t="s">
        <v>404</v>
      </c>
      <c r="X50" s="3" t="s">
        <v>423</v>
      </c>
      <c r="Y50" s="2" t="s">
        <v>64</v>
      </c>
      <c r="Z50" s="2" t="b">
        <v>1</v>
      </c>
      <c r="AA50" s="4" t="s">
        <v>424</v>
      </c>
      <c r="AB50" s="6">
        <v>90384</v>
      </c>
    </row>
    <row r="51" spans="1:28" ht="58" x14ac:dyDescent="0.35">
      <c r="A51" s="4" t="s">
        <v>391</v>
      </c>
      <c r="B51" s="3">
        <v>3</v>
      </c>
      <c r="C51" s="3">
        <v>7</v>
      </c>
      <c r="D51" s="3">
        <v>148</v>
      </c>
      <c r="E51" s="3">
        <v>113000</v>
      </c>
      <c r="F51" s="2" t="s">
        <v>497</v>
      </c>
      <c r="G51" s="4" t="s">
        <v>565</v>
      </c>
      <c r="H51" s="3">
        <v>2021</v>
      </c>
      <c r="I51" s="3">
        <v>36776</v>
      </c>
      <c r="J51" s="2" t="s">
        <v>531</v>
      </c>
      <c r="K51" s="10">
        <f>HYPERLINK("http://publicreports.dpb.virginia.gov/rdPage.aspx?rdReport=OB_DocView&amp;Param1="&amp;Tbl_COVID_BEX_By_AdjustmentDetailed[[#This Row],[WorkItem ID]],Tbl_COVID_BEX_By_AdjustmentDetailed[[#This Row],[Adj ID]])</f>
        <v>36776</v>
      </c>
      <c r="L51" s="4" t="s">
        <v>496</v>
      </c>
      <c r="M51" s="3" t="s">
        <v>12</v>
      </c>
      <c r="N51" s="4" t="s">
        <v>17</v>
      </c>
      <c r="O51" s="4" t="s">
        <v>136</v>
      </c>
      <c r="P51" s="3">
        <v>143</v>
      </c>
      <c r="Q51" s="2" t="s">
        <v>29</v>
      </c>
      <c r="R51" s="4" t="s">
        <v>566</v>
      </c>
      <c r="S51" s="2"/>
      <c r="T51" s="2"/>
      <c r="U51" s="3">
        <v>14302</v>
      </c>
      <c r="V51" s="2" t="s">
        <v>498</v>
      </c>
      <c r="W51" s="4" t="s">
        <v>567</v>
      </c>
      <c r="X51" s="3" t="s">
        <v>568</v>
      </c>
      <c r="Y51" s="2" t="s">
        <v>499</v>
      </c>
      <c r="Z51" s="2" t="b">
        <v>1</v>
      </c>
      <c r="AA51" s="4" t="s">
        <v>569</v>
      </c>
      <c r="AB51" s="6">
        <v>187200</v>
      </c>
    </row>
    <row r="52" spans="1:28" ht="58" x14ac:dyDescent="0.35">
      <c r="A52" s="4" t="s">
        <v>134</v>
      </c>
      <c r="B52" s="3">
        <v>13</v>
      </c>
      <c r="C52" s="3">
        <v>8</v>
      </c>
      <c r="D52" s="3">
        <v>162</v>
      </c>
      <c r="E52" s="3">
        <v>126000</v>
      </c>
      <c r="F52" s="2" t="s">
        <v>30</v>
      </c>
      <c r="G52" s="4" t="s">
        <v>154</v>
      </c>
      <c r="H52" s="3">
        <v>2021</v>
      </c>
      <c r="I52" s="3">
        <v>36995</v>
      </c>
      <c r="J52" s="2" t="s">
        <v>186</v>
      </c>
      <c r="K52" s="10">
        <f>HYPERLINK("http://publicreports.dpb.virginia.gov/rdPage.aspx?rdReport=OB_DocView&amp;Param1="&amp;Tbl_COVID_BEX_By_AdjustmentDetailed[[#This Row],[WorkItem ID]],Tbl_COVID_BEX_By_AdjustmentDetailed[[#This Row],[Adj ID]])</f>
        <v>36995</v>
      </c>
      <c r="L52" s="4" t="s">
        <v>185</v>
      </c>
      <c r="M52" s="3" t="s">
        <v>12</v>
      </c>
      <c r="N52" s="4" t="s">
        <v>17</v>
      </c>
      <c r="O52" s="4" t="s">
        <v>136</v>
      </c>
      <c r="P52" s="3">
        <v>728</v>
      </c>
      <c r="Q52" s="2" t="s">
        <v>28</v>
      </c>
      <c r="R52" s="4" t="s">
        <v>155</v>
      </c>
      <c r="S52" s="2"/>
      <c r="T52" s="2"/>
      <c r="U52" s="3">
        <v>72821</v>
      </c>
      <c r="V52" s="2" t="s">
        <v>31</v>
      </c>
      <c r="W52" s="4" t="s">
        <v>156</v>
      </c>
      <c r="X52" s="3" t="s">
        <v>149</v>
      </c>
      <c r="Y52" s="2" t="s">
        <v>65</v>
      </c>
      <c r="Z52" s="2" t="b">
        <v>1</v>
      </c>
      <c r="AA52" s="4" t="s">
        <v>150</v>
      </c>
      <c r="AB52" s="6">
        <v>644573383</v>
      </c>
    </row>
    <row r="53" spans="1:28" ht="58" x14ac:dyDescent="0.35">
      <c r="A53" s="4" t="s">
        <v>129</v>
      </c>
      <c r="B53" s="3">
        <v>5</v>
      </c>
      <c r="C53" s="3">
        <v>9</v>
      </c>
      <c r="D53" s="3">
        <v>601</v>
      </c>
      <c r="E53" s="3">
        <v>135000</v>
      </c>
      <c r="F53" s="2" t="s">
        <v>102</v>
      </c>
      <c r="G53" s="4" t="s">
        <v>164</v>
      </c>
      <c r="H53" s="3">
        <v>2021</v>
      </c>
      <c r="I53" s="3">
        <v>36625</v>
      </c>
      <c r="J53" s="2" t="s">
        <v>223</v>
      </c>
      <c r="K53" s="10">
        <f>HYPERLINK("http://publicreports.dpb.virginia.gov/rdPage.aspx?rdReport=OB_DocView&amp;Param1="&amp;Tbl_COVID_BEX_By_AdjustmentDetailed[[#This Row],[WorkItem ID]],Tbl_COVID_BEX_By_AdjustmentDetailed[[#This Row],[Adj ID]])</f>
        <v>36625</v>
      </c>
      <c r="L53" s="4" t="s">
        <v>222</v>
      </c>
      <c r="M53" s="3" t="s">
        <v>12</v>
      </c>
      <c r="N53" s="4" t="s">
        <v>16</v>
      </c>
      <c r="O53" s="4" t="s">
        <v>136</v>
      </c>
      <c r="P53" s="3">
        <v>430</v>
      </c>
      <c r="Q53" s="2" t="s">
        <v>27</v>
      </c>
      <c r="R53" s="4" t="s">
        <v>432</v>
      </c>
      <c r="S53" s="2"/>
      <c r="T53" s="2"/>
      <c r="U53" s="3">
        <v>43017</v>
      </c>
      <c r="V53" s="2" t="s">
        <v>104</v>
      </c>
      <c r="W53" s="4" t="s">
        <v>584</v>
      </c>
      <c r="X53" s="3" t="s">
        <v>400</v>
      </c>
      <c r="Y53" s="2" t="s">
        <v>50</v>
      </c>
      <c r="Z53" s="2" t="b">
        <v>1</v>
      </c>
      <c r="AA53" s="4" t="s">
        <v>401</v>
      </c>
      <c r="AB53" s="6">
        <v>4000000</v>
      </c>
    </row>
    <row r="54" spans="1:28" ht="58" x14ac:dyDescent="0.35">
      <c r="A54" s="4" t="s">
        <v>129</v>
      </c>
      <c r="B54" s="3">
        <v>5</v>
      </c>
      <c r="C54" s="3">
        <v>9</v>
      </c>
      <c r="D54" s="3">
        <v>601</v>
      </c>
      <c r="E54" s="3">
        <v>135000</v>
      </c>
      <c r="F54" s="2" t="s">
        <v>102</v>
      </c>
      <c r="G54" s="4" t="s">
        <v>164</v>
      </c>
      <c r="H54" s="3">
        <v>2021</v>
      </c>
      <c r="I54" s="3">
        <v>36629</v>
      </c>
      <c r="J54" s="2" t="s">
        <v>221</v>
      </c>
      <c r="K54" s="10">
        <f>HYPERLINK("http://publicreports.dpb.virginia.gov/rdPage.aspx?rdReport=OB_DocView&amp;Param1="&amp;Tbl_COVID_BEX_By_AdjustmentDetailed[[#This Row],[WorkItem ID]],Tbl_COVID_BEX_By_AdjustmentDetailed[[#This Row],[Adj ID]])</f>
        <v>36629</v>
      </c>
      <c r="L54" s="4" t="s">
        <v>220</v>
      </c>
      <c r="M54" s="3" t="s">
        <v>12</v>
      </c>
      <c r="N54" s="4" t="s">
        <v>16</v>
      </c>
      <c r="O54" s="4" t="s">
        <v>136</v>
      </c>
      <c r="P54" s="3">
        <v>775</v>
      </c>
      <c r="Q54" s="2" t="s">
        <v>24</v>
      </c>
      <c r="R54" s="4" t="s">
        <v>244</v>
      </c>
      <c r="S54" s="2"/>
      <c r="T54" s="2"/>
      <c r="U54" s="3">
        <v>77504</v>
      </c>
      <c r="V54" s="2" t="s">
        <v>26</v>
      </c>
      <c r="W54" s="4" t="s">
        <v>245</v>
      </c>
      <c r="X54" s="3" t="s">
        <v>436</v>
      </c>
      <c r="Y54" s="2" t="s">
        <v>111</v>
      </c>
      <c r="Z54" s="2" t="b">
        <v>1</v>
      </c>
      <c r="AA54" s="4" t="s">
        <v>437</v>
      </c>
      <c r="AB54" s="6">
        <v>1020234</v>
      </c>
    </row>
    <row r="55" spans="1:28" ht="58" x14ac:dyDescent="0.35">
      <c r="A55" s="4" t="s">
        <v>129</v>
      </c>
      <c r="B55" s="3">
        <v>5</v>
      </c>
      <c r="C55" s="3">
        <v>9</v>
      </c>
      <c r="D55" s="3">
        <v>601</v>
      </c>
      <c r="E55" s="3">
        <v>135000</v>
      </c>
      <c r="F55" s="2" t="s">
        <v>102</v>
      </c>
      <c r="G55" s="4" t="s">
        <v>164</v>
      </c>
      <c r="H55" s="3">
        <v>2021</v>
      </c>
      <c r="I55" s="3">
        <v>36631</v>
      </c>
      <c r="J55" s="2" t="s">
        <v>323</v>
      </c>
      <c r="K55" s="10">
        <f>HYPERLINK("http://publicreports.dpb.virginia.gov/rdPage.aspx?rdReport=OB_DocView&amp;Param1="&amp;Tbl_COVID_BEX_By_AdjustmentDetailed[[#This Row],[WorkItem ID]],Tbl_COVID_BEX_By_AdjustmentDetailed[[#This Row],[Adj ID]])</f>
        <v>36631</v>
      </c>
      <c r="L55" s="4" t="s">
        <v>292</v>
      </c>
      <c r="M55" s="3" t="s">
        <v>12</v>
      </c>
      <c r="N55" s="4" t="s">
        <v>16</v>
      </c>
      <c r="O55" s="4" t="s">
        <v>136</v>
      </c>
      <c r="P55" s="3">
        <v>405</v>
      </c>
      <c r="Q55" s="2" t="s">
        <v>103</v>
      </c>
      <c r="R55" s="4" t="s">
        <v>167</v>
      </c>
      <c r="S55" s="2"/>
      <c r="T55" s="2"/>
      <c r="U55" s="3">
        <v>40506</v>
      </c>
      <c r="V55" s="2" t="s">
        <v>293</v>
      </c>
      <c r="W55" s="4" t="s">
        <v>585</v>
      </c>
      <c r="X55" s="3" t="s">
        <v>586</v>
      </c>
      <c r="Y55" s="2" t="s">
        <v>294</v>
      </c>
      <c r="Z55" s="2" t="b">
        <v>1</v>
      </c>
      <c r="AA55" s="4" t="s">
        <v>587</v>
      </c>
      <c r="AB55" s="6">
        <v>508526</v>
      </c>
    </row>
    <row r="56" spans="1:28" ht="58" x14ac:dyDescent="0.35">
      <c r="A56" s="4" t="s">
        <v>129</v>
      </c>
      <c r="B56" s="3">
        <v>5</v>
      </c>
      <c r="C56" s="3">
        <v>9</v>
      </c>
      <c r="D56" s="3">
        <v>601</v>
      </c>
      <c r="E56" s="3">
        <v>135000</v>
      </c>
      <c r="F56" s="2" t="s">
        <v>102</v>
      </c>
      <c r="G56" s="4" t="s">
        <v>164</v>
      </c>
      <c r="H56" s="3">
        <v>2021</v>
      </c>
      <c r="I56" s="3">
        <v>36632</v>
      </c>
      <c r="J56" s="2" t="s">
        <v>219</v>
      </c>
      <c r="K56" s="10">
        <f>HYPERLINK("http://publicreports.dpb.virginia.gov/rdPage.aspx?rdReport=OB_DocView&amp;Param1="&amp;Tbl_COVID_BEX_By_AdjustmentDetailed[[#This Row],[WorkItem ID]],Tbl_COVID_BEX_By_AdjustmentDetailed[[#This Row],[Adj ID]])</f>
        <v>36632</v>
      </c>
      <c r="L56" s="4" t="s">
        <v>215</v>
      </c>
      <c r="M56" s="3" t="s">
        <v>12</v>
      </c>
      <c r="N56" s="4" t="s">
        <v>16</v>
      </c>
      <c r="O56" s="4" t="s">
        <v>136</v>
      </c>
      <c r="P56" s="3">
        <v>775</v>
      </c>
      <c r="Q56" s="2" t="s">
        <v>24</v>
      </c>
      <c r="R56" s="4" t="s">
        <v>244</v>
      </c>
      <c r="S56" s="2"/>
      <c r="T56" s="2"/>
      <c r="U56" s="3">
        <v>77504</v>
      </c>
      <c r="V56" s="2" t="s">
        <v>26</v>
      </c>
      <c r="W56" s="4" t="s">
        <v>245</v>
      </c>
      <c r="X56" s="3" t="s">
        <v>379</v>
      </c>
      <c r="Y56" s="2" t="s">
        <v>46</v>
      </c>
      <c r="Z56" s="2" t="b">
        <v>1</v>
      </c>
      <c r="AA56" s="4" t="s">
        <v>380</v>
      </c>
      <c r="AB56" s="6">
        <v>2000000</v>
      </c>
    </row>
    <row r="57" spans="1:28" ht="72.5" x14ac:dyDescent="0.35">
      <c r="A57" s="4" t="s">
        <v>129</v>
      </c>
      <c r="B57" s="3">
        <v>5</v>
      </c>
      <c r="C57" s="3">
        <v>9</v>
      </c>
      <c r="D57" s="3">
        <v>601</v>
      </c>
      <c r="E57" s="3">
        <v>135000</v>
      </c>
      <c r="F57" s="2" t="s">
        <v>102</v>
      </c>
      <c r="G57" s="4" t="s">
        <v>164</v>
      </c>
      <c r="H57" s="3">
        <v>2021</v>
      </c>
      <c r="I57" s="3">
        <v>36635</v>
      </c>
      <c r="J57" s="2" t="s">
        <v>218</v>
      </c>
      <c r="K57" s="10">
        <f>HYPERLINK("http://publicreports.dpb.virginia.gov/rdPage.aspx?rdReport=OB_DocView&amp;Param1="&amp;Tbl_COVID_BEX_By_AdjustmentDetailed[[#This Row],[WorkItem ID]],Tbl_COVID_BEX_By_AdjustmentDetailed[[#This Row],[Adj ID]])</f>
        <v>36635</v>
      </c>
      <c r="L57" s="4" t="s">
        <v>217</v>
      </c>
      <c r="M57" s="3" t="s">
        <v>12</v>
      </c>
      <c r="N57" s="4" t="s">
        <v>17</v>
      </c>
      <c r="O57" s="4" t="s">
        <v>136</v>
      </c>
      <c r="P57" s="3">
        <v>405</v>
      </c>
      <c r="Q57" s="2" t="s">
        <v>103</v>
      </c>
      <c r="R57" s="4" t="s">
        <v>167</v>
      </c>
      <c r="S57" s="2"/>
      <c r="T57" s="2"/>
      <c r="U57" s="3">
        <v>40502</v>
      </c>
      <c r="V57" s="2" t="s">
        <v>130</v>
      </c>
      <c r="W57" s="4" t="s">
        <v>428</v>
      </c>
      <c r="X57" s="3" t="s">
        <v>429</v>
      </c>
      <c r="Y57" s="2" t="s">
        <v>238</v>
      </c>
      <c r="Z57" s="2" t="b">
        <v>1</v>
      </c>
      <c r="AA57" s="4" t="s">
        <v>430</v>
      </c>
      <c r="AB57" s="6">
        <v>1881346</v>
      </c>
    </row>
    <row r="58" spans="1:28" ht="72.5" x14ac:dyDescent="0.35">
      <c r="A58" s="4" t="s">
        <v>129</v>
      </c>
      <c r="B58" s="3">
        <v>5</v>
      </c>
      <c r="C58" s="3">
        <v>9</v>
      </c>
      <c r="D58" s="3">
        <v>601</v>
      </c>
      <c r="E58" s="3">
        <v>135000</v>
      </c>
      <c r="F58" s="2" t="s">
        <v>102</v>
      </c>
      <c r="G58" s="4" t="s">
        <v>164</v>
      </c>
      <c r="H58" s="3">
        <v>2021</v>
      </c>
      <c r="I58" s="3">
        <v>36635</v>
      </c>
      <c r="J58" s="2" t="s">
        <v>218</v>
      </c>
      <c r="K58" s="10">
        <f>HYPERLINK("http://publicreports.dpb.virginia.gov/rdPage.aspx?rdReport=OB_DocView&amp;Param1="&amp;Tbl_COVID_BEX_By_AdjustmentDetailed[[#This Row],[WorkItem ID]],Tbl_COVID_BEX_By_AdjustmentDetailed[[#This Row],[Adj ID]])</f>
        <v>36635</v>
      </c>
      <c r="L58" s="4" t="s">
        <v>217</v>
      </c>
      <c r="M58" s="3" t="s">
        <v>12</v>
      </c>
      <c r="N58" s="4" t="s">
        <v>17</v>
      </c>
      <c r="O58" s="4" t="s">
        <v>136</v>
      </c>
      <c r="P58" s="3">
        <v>440</v>
      </c>
      <c r="Q58" s="2" t="s">
        <v>106</v>
      </c>
      <c r="R58" s="4" t="s">
        <v>165</v>
      </c>
      <c r="S58" s="2"/>
      <c r="T58" s="2"/>
      <c r="U58" s="3">
        <v>44013</v>
      </c>
      <c r="V58" s="2" t="s">
        <v>131</v>
      </c>
      <c r="W58" s="4" t="s">
        <v>431</v>
      </c>
      <c r="X58" s="3" t="s">
        <v>429</v>
      </c>
      <c r="Y58" s="2" t="s">
        <v>238</v>
      </c>
      <c r="Z58" s="2" t="b">
        <v>1</v>
      </c>
      <c r="AA58" s="4" t="s">
        <v>430</v>
      </c>
      <c r="AB58" s="6">
        <v>1881345</v>
      </c>
    </row>
    <row r="59" spans="1:28" ht="72.5" x14ac:dyDescent="0.35">
      <c r="A59" s="4" t="s">
        <v>129</v>
      </c>
      <c r="B59" s="3">
        <v>5</v>
      </c>
      <c r="C59" s="3">
        <v>9</v>
      </c>
      <c r="D59" s="3">
        <v>601</v>
      </c>
      <c r="E59" s="3">
        <v>135000</v>
      </c>
      <c r="F59" s="2" t="s">
        <v>102</v>
      </c>
      <c r="G59" s="4" t="s">
        <v>164</v>
      </c>
      <c r="H59" s="3">
        <v>2021</v>
      </c>
      <c r="I59" s="3">
        <v>36787</v>
      </c>
      <c r="J59" s="2" t="s">
        <v>544</v>
      </c>
      <c r="K59" s="10">
        <f>HYPERLINK("http://publicreports.dpb.virginia.gov/rdPage.aspx?rdReport=OB_DocView&amp;Param1="&amp;Tbl_COVID_BEX_By_AdjustmentDetailed[[#This Row],[WorkItem ID]],Tbl_COVID_BEX_By_AdjustmentDetailed[[#This Row],[Adj ID]])</f>
        <v>36787</v>
      </c>
      <c r="L59" s="4" t="s">
        <v>515</v>
      </c>
      <c r="M59" s="3" t="s">
        <v>12</v>
      </c>
      <c r="N59" s="4" t="s">
        <v>16</v>
      </c>
      <c r="O59" s="4" t="s">
        <v>136</v>
      </c>
      <c r="P59" s="3">
        <v>405</v>
      </c>
      <c r="Q59" s="2" t="s">
        <v>103</v>
      </c>
      <c r="R59" s="4" t="s">
        <v>167</v>
      </c>
      <c r="S59" s="2"/>
      <c r="T59" s="2"/>
      <c r="U59" s="3">
        <v>40505</v>
      </c>
      <c r="V59" s="2" t="s">
        <v>108</v>
      </c>
      <c r="W59" s="4" t="s">
        <v>168</v>
      </c>
      <c r="X59" s="3" t="s">
        <v>438</v>
      </c>
      <c r="Y59" s="2" t="s">
        <v>110</v>
      </c>
      <c r="Z59" s="2" t="b">
        <v>1</v>
      </c>
      <c r="AA59" s="4" t="s">
        <v>439</v>
      </c>
      <c r="AB59" s="6">
        <v>1555753</v>
      </c>
    </row>
    <row r="60" spans="1:28" ht="72.5" x14ac:dyDescent="0.35">
      <c r="A60" s="4" t="s">
        <v>129</v>
      </c>
      <c r="B60" s="3">
        <v>5</v>
      </c>
      <c r="C60" s="3">
        <v>9</v>
      </c>
      <c r="D60" s="3">
        <v>601</v>
      </c>
      <c r="E60" s="3">
        <v>135000</v>
      </c>
      <c r="F60" s="2" t="s">
        <v>102</v>
      </c>
      <c r="G60" s="4" t="s">
        <v>164</v>
      </c>
      <c r="H60" s="3">
        <v>2021</v>
      </c>
      <c r="I60" s="3">
        <v>36787</v>
      </c>
      <c r="J60" s="2" t="s">
        <v>544</v>
      </c>
      <c r="K60" s="10">
        <f>HYPERLINK("http://publicreports.dpb.virginia.gov/rdPage.aspx?rdReport=OB_DocView&amp;Param1="&amp;Tbl_COVID_BEX_By_AdjustmentDetailed[[#This Row],[WorkItem ID]],Tbl_COVID_BEX_By_AdjustmentDetailed[[#This Row],[Adj ID]])</f>
        <v>36787</v>
      </c>
      <c r="L60" s="4" t="s">
        <v>515</v>
      </c>
      <c r="M60" s="3" t="s">
        <v>12</v>
      </c>
      <c r="N60" s="4" t="s">
        <v>16</v>
      </c>
      <c r="O60" s="4" t="s">
        <v>136</v>
      </c>
      <c r="P60" s="3">
        <v>406</v>
      </c>
      <c r="Q60" s="2" t="s">
        <v>301</v>
      </c>
      <c r="R60" s="4" t="s">
        <v>570</v>
      </c>
      <c r="S60" s="2"/>
      <c r="T60" s="2"/>
      <c r="U60" s="3">
        <v>40603</v>
      </c>
      <c r="V60" s="2" t="s">
        <v>512</v>
      </c>
      <c r="W60" s="4" t="s">
        <v>571</v>
      </c>
      <c r="X60" s="3" t="s">
        <v>438</v>
      </c>
      <c r="Y60" s="2" t="s">
        <v>110</v>
      </c>
      <c r="Z60" s="2" t="b">
        <v>1</v>
      </c>
      <c r="AA60" s="4" t="s">
        <v>439</v>
      </c>
      <c r="AB60" s="6">
        <v>67306</v>
      </c>
    </row>
    <row r="61" spans="1:28" ht="72.5" x14ac:dyDescent="0.35">
      <c r="A61" s="4" t="s">
        <v>129</v>
      </c>
      <c r="B61" s="3">
        <v>5</v>
      </c>
      <c r="C61" s="3">
        <v>9</v>
      </c>
      <c r="D61" s="3">
        <v>601</v>
      </c>
      <c r="E61" s="3">
        <v>135000</v>
      </c>
      <c r="F61" s="2" t="s">
        <v>102</v>
      </c>
      <c r="G61" s="4" t="s">
        <v>164</v>
      </c>
      <c r="H61" s="3">
        <v>2021</v>
      </c>
      <c r="I61" s="3">
        <v>36787</v>
      </c>
      <c r="J61" s="2" t="s">
        <v>544</v>
      </c>
      <c r="K61" s="10">
        <f>HYPERLINK("http://publicreports.dpb.virginia.gov/rdPage.aspx?rdReport=OB_DocView&amp;Param1="&amp;Tbl_COVID_BEX_By_AdjustmentDetailed[[#This Row],[WorkItem ID]],Tbl_COVID_BEX_By_AdjustmentDetailed[[#This Row],[Adj ID]])</f>
        <v>36787</v>
      </c>
      <c r="L61" s="4" t="s">
        <v>515</v>
      </c>
      <c r="M61" s="3" t="s">
        <v>12</v>
      </c>
      <c r="N61" s="4" t="s">
        <v>16</v>
      </c>
      <c r="O61" s="4" t="s">
        <v>136</v>
      </c>
      <c r="P61" s="3">
        <v>440</v>
      </c>
      <c r="Q61" s="2" t="s">
        <v>106</v>
      </c>
      <c r="R61" s="4" t="s">
        <v>165</v>
      </c>
      <c r="S61" s="2"/>
      <c r="T61" s="2"/>
      <c r="U61" s="3">
        <v>44014</v>
      </c>
      <c r="V61" s="2" t="s">
        <v>107</v>
      </c>
      <c r="W61" s="4" t="s">
        <v>166</v>
      </c>
      <c r="X61" s="3" t="s">
        <v>438</v>
      </c>
      <c r="Y61" s="2" t="s">
        <v>110</v>
      </c>
      <c r="Z61" s="2" t="b">
        <v>1</v>
      </c>
      <c r="AA61" s="4" t="s">
        <v>439</v>
      </c>
      <c r="AB61" s="6">
        <v>376913</v>
      </c>
    </row>
    <row r="62" spans="1:28" ht="58" x14ac:dyDescent="0.35">
      <c r="A62" s="4" t="s">
        <v>129</v>
      </c>
      <c r="B62" s="3">
        <v>5</v>
      </c>
      <c r="C62" s="3">
        <v>9</v>
      </c>
      <c r="D62" s="3">
        <v>601</v>
      </c>
      <c r="E62" s="3">
        <v>135000</v>
      </c>
      <c r="F62" s="2" t="s">
        <v>102</v>
      </c>
      <c r="G62" s="4" t="s">
        <v>164</v>
      </c>
      <c r="H62" s="3">
        <v>2021</v>
      </c>
      <c r="I62" s="3">
        <v>36809</v>
      </c>
      <c r="J62" s="2" t="s">
        <v>322</v>
      </c>
      <c r="K62" s="10">
        <f>HYPERLINK("http://publicreports.dpb.virginia.gov/rdPage.aspx?rdReport=OB_DocView&amp;Param1="&amp;Tbl_COVID_BEX_By_AdjustmentDetailed[[#This Row],[WorkItem ID]],Tbl_COVID_BEX_By_AdjustmentDetailed[[#This Row],[Adj ID]])</f>
        <v>36809</v>
      </c>
      <c r="L62" s="4" t="s">
        <v>222</v>
      </c>
      <c r="M62" s="3" t="s">
        <v>12</v>
      </c>
      <c r="N62" s="4" t="s">
        <v>16</v>
      </c>
      <c r="O62" s="4" t="s">
        <v>136</v>
      </c>
      <c r="P62" s="3">
        <v>430</v>
      </c>
      <c r="Q62" s="2" t="s">
        <v>27</v>
      </c>
      <c r="R62" s="4" t="s">
        <v>432</v>
      </c>
      <c r="S62" s="2"/>
      <c r="T62" s="2"/>
      <c r="U62" s="3">
        <v>43017</v>
      </c>
      <c r="V62" s="2" t="s">
        <v>104</v>
      </c>
      <c r="W62" s="4" t="s">
        <v>584</v>
      </c>
      <c r="X62" s="3" t="s">
        <v>400</v>
      </c>
      <c r="Y62" s="2" t="s">
        <v>50</v>
      </c>
      <c r="Z62" s="2" t="b">
        <v>1</v>
      </c>
      <c r="AA62" s="4" t="s">
        <v>401</v>
      </c>
      <c r="AB62" s="6">
        <v>16646400</v>
      </c>
    </row>
    <row r="63" spans="1:28" ht="58" x14ac:dyDescent="0.35">
      <c r="A63" s="4" t="s">
        <v>129</v>
      </c>
      <c r="B63" s="3">
        <v>5</v>
      </c>
      <c r="C63" s="3">
        <v>9</v>
      </c>
      <c r="D63" s="3">
        <v>601</v>
      </c>
      <c r="E63" s="3">
        <v>135000</v>
      </c>
      <c r="F63" s="2" t="s">
        <v>102</v>
      </c>
      <c r="G63" s="4" t="s">
        <v>164</v>
      </c>
      <c r="H63" s="3">
        <v>2021</v>
      </c>
      <c r="I63" s="3">
        <v>36810</v>
      </c>
      <c r="J63" s="2" t="s">
        <v>216</v>
      </c>
      <c r="K63" s="10">
        <f>HYPERLINK("http://publicreports.dpb.virginia.gov/rdPage.aspx?rdReport=OB_DocView&amp;Param1="&amp;Tbl_COVID_BEX_By_AdjustmentDetailed[[#This Row],[WorkItem ID]],Tbl_COVID_BEX_By_AdjustmentDetailed[[#This Row],[Adj ID]])</f>
        <v>36810</v>
      </c>
      <c r="L63" s="4" t="s">
        <v>215</v>
      </c>
      <c r="M63" s="3" t="s">
        <v>12</v>
      </c>
      <c r="N63" s="4" t="s">
        <v>16</v>
      </c>
      <c r="O63" s="4" t="s">
        <v>136</v>
      </c>
      <c r="P63" s="3">
        <v>775</v>
      </c>
      <c r="Q63" s="2" t="s">
        <v>24</v>
      </c>
      <c r="R63" s="4" t="s">
        <v>244</v>
      </c>
      <c r="S63" s="2"/>
      <c r="T63" s="2"/>
      <c r="U63" s="3">
        <v>77504</v>
      </c>
      <c r="V63" s="2" t="s">
        <v>26</v>
      </c>
      <c r="W63" s="4" t="s">
        <v>245</v>
      </c>
      <c r="X63" s="3" t="s">
        <v>379</v>
      </c>
      <c r="Y63" s="2" t="s">
        <v>46</v>
      </c>
      <c r="Z63" s="2" t="b">
        <v>1</v>
      </c>
      <c r="AA63" s="4" t="s">
        <v>380</v>
      </c>
      <c r="AB63" s="6">
        <v>5261464</v>
      </c>
    </row>
    <row r="64" spans="1:28" ht="58" x14ac:dyDescent="0.35">
      <c r="A64" s="4" t="s">
        <v>129</v>
      </c>
      <c r="B64" s="3">
        <v>5</v>
      </c>
      <c r="C64" s="3">
        <v>9</v>
      </c>
      <c r="D64" s="3">
        <v>601</v>
      </c>
      <c r="E64" s="3">
        <v>135000</v>
      </c>
      <c r="F64" s="2" t="s">
        <v>102</v>
      </c>
      <c r="G64" s="4" t="s">
        <v>164</v>
      </c>
      <c r="H64" s="3">
        <v>2021</v>
      </c>
      <c r="I64" s="3">
        <v>36812</v>
      </c>
      <c r="J64" s="2" t="s">
        <v>321</v>
      </c>
      <c r="K64" s="10">
        <f>HYPERLINK("http://publicreports.dpb.virginia.gov/rdPage.aspx?rdReport=OB_DocView&amp;Param1="&amp;Tbl_COVID_BEX_By_AdjustmentDetailed[[#This Row],[WorkItem ID]],Tbl_COVID_BEX_By_AdjustmentDetailed[[#This Row],[Adj ID]])</f>
        <v>36812</v>
      </c>
      <c r="L64" s="4" t="s">
        <v>289</v>
      </c>
      <c r="M64" s="3" t="s">
        <v>12</v>
      </c>
      <c r="N64" s="4" t="s">
        <v>17</v>
      </c>
      <c r="O64" s="4" t="s">
        <v>136</v>
      </c>
      <c r="P64" s="3">
        <v>430</v>
      </c>
      <c r="Q64" s="2" t="s">
        <v>27</v>
      </c>
      <c r="R64" s="4" t="s">
        <v>432</v>
      </c>
      <c r="S64" s="2"/>
      <c r="T64" s="2"/>
      <c r="U64" s="3">
        <v>43016</v>
      </c>
      <c r="V64" s="2" t="s">
        <v>290</v>
      </c>
      <c r="W64" s="4" t="s">
        <v>433</v>
      </c>
      <c r="X64" s="3" t="s">
        <v>434</v>
      </c>
      <c r="Y64" s="2" t="s">
        <v>291</v>
      </c>
      <c r="Z64" s="2" t="b">
        <v>1</v>
      </c>
      <c r="AA64" s="4" t="s">
        <v>435</v>
      </c>
      <c r="AB64" s="6">
        <v>264045</v>
      </c>
    </row>
    <row r="65" spans="1:28" ht="72.5" x14ac:dyDescent="0.35">
      <c r="A65" s="4" t="s">
        <v>129</v>
      </c>
      <c r="B65" s="3">
        <v>5</v>
      </c>
      <c r="C65" s="3">
        <v>9</v>
      </c>
      <c r="D65" s="3">
        <v>601</v>
      </c>
      <c r="E65" s="3">
        <v>135000</v>
      </c>
      <c r="F65" s="2" t="s">
        <v>102</v>
      </c>
      <c r="G65" s="4" t="s">
        <v>164</v>
      </c>
      <c r="H65" s="3">
        <v>2021</v>
      </c>
      <c r="I65" s="3">
        <v>36818</v>
      </c>
      <c r="J65" s="2" t="s">
        <v>320</v>
      </c>
      <c r="K65" s="10">
        <f>HYPERLINK("http://publicreports.dpb.virginia.gov/rdPage.aspx?rdReport=OB_DocView&amp;Param1="&amp;Tbl_COVID_BEX_By_AdjustmentDetailed[[#This Row],[WorkItem ID]],Tbl_COVID_BEX_By_AdjustmentDetailed[[#This Row],[Adj ID]])</f>
        <v>36818</v>
      </c>
      <c r="L65" s="4" t="s">
        <v>288</v>
      </c>
      <c r="M65" s="3" t="s">
        <v>12</v>
      </c>
      <c r="N65" s="4" t="s">
        <v>17</v>
      </c>
      <c r="O65" s="4" t="s">
        <v>136</v>
      </c>
      <c r="P65" s="3">
        <v>775</v>
      </c>
      <c r="Q65" s="2" t="s">
        <v>24</v>
      </c>
      <c r="R65" s="4" t="s">
        <v>244</v>
      </c>
      <c r="S65" s="2"/>
      <c r="T65" s="2"/>
      <c r="U65" s="3">
        <v>77504</v>
      </c>
      <c r="V65" s="2" t="s">
        <v>26</v>
      </c>
      <c r="W65" s="4" t="s">
        <v>245</v>
      </c>
      <c r="X65" s="3" t="s">
        <v>436</v>
      </c>
      <c r="Y65" s="2" t="s">
        <v>111</v>
      </c>
      <c r="Z65" s="2" t="b">
        <v>1</v>
      </c>
      <c r="AA65" s="4" t="s">
        <v>437</v>
      </c>
      <c r="AB65" s="6">
        <v>2560402</v>
      </c>
    </row>
    <row r="66" spans="1:28" ht="72.5" x14ac:dyDescent="0.35">
      <c r="A66" s="4" t="s">
        <v>129</v>
      </c>
      <c r="B66" s="3">
        <v>5</v>
      </c>
      <c r="C66" s="3">
        <v>9</v>
      </c>
      <c r="D66" s="3">
        <v>601</v>
      </c>
      <c r="E66" s="3">
        <v>135000</v>
      </c>
      <c r="F66" s="2" t="s">
        <v>102</v>
      </c>
      <c r="G66" s="4" t="s">
        <v>164</v>
      </c>
      <c r="H66" s="3">
        <v>2021</v>
      </c>
      <c r="I66" s="3">
        <v>36821</v>
      </c>
      <c r="J66" s="2" t="s">
        <v>214</v>
      </c>
      <c r="K66" s="10">
        <f>HYPERLINK("http://publicreports.dpb.virginia.gov/rdPage.aspx?rdReport=OB_DocView&amp;Param1="&amp;Tbl_COVID_BEX_By_AdjustmentDetailed[[#This Row],[WorkItem ID]],Tbl_COVID_BEX_By_AdjustmentDetailed[[#This Row],[Adj ID]])</f>
        <v>36821</v>
      </c>
      <c r="L66" s="4" t="s">
        <v>109</v>
      </c>
      <c r="M66" s="3" t="s">
        <v>12</v>
      </c>
      <c r="N66" s="4" t="s">
        <v>17</v>
      </c>
      <c r="O66" s="4" t="s">
        <v>136</v>
      </c>
      <c r="P66" s="3">
        <v>405</v>
      </c>
      <c r="Q66" s="2" t="s">
        <v>103</v>
      </c>
      <c r="R66" s="4" t="s">
        <v>167</v>
      </c>
      <c r="S66" s="2"/>
      <c r="T66" s="2"/>
      <c r="U66" s="3">
        <v>40505</v>
      </c>
      <c r="V66" s="2" t="s">
        <v>108</v>
      </c>
      <c r="W66" s="4" t="s">
        <v>168</v>
      </c>
      <c r="X66" s="3" t="s">
        <v>438</v>
      </c>
      <c r="Y66" s="2" t="s">
        <v>110</v>
      </c>
      <c r="Z66" s="2" t="b">
        <v>1</v>
      </c>
      <c r="AA66" s="4" t="s">
        <v>439</v>
      </c>
      <c r="AB66" s="6">
        <v>300000</v>
      </c>
    </row>
    <row r="67" spans="1:28" ht="58" x14ac:dyDescent="0.35">
      <c r="A67" s="4" t="s">
        <v>129</v>
      </c>
      <c r="B67" s="3">
        <v>5</v>
      </c>
      <c r="C67" s="3">
        <v>9</v>
      </c>
      <c r="D67" s="3">
        <v>601</v>
      </c>
      <c r="E67" s="3">
        <v>135000</v>
      </c>
      <c r="F67" s="2" t="s">
        <v>102</v>
      </c>
      <c r="G67" s="4" t="s">
        <v>164</v>
      </c>
      <c r="H67" s="3">
        <v>2021</v>
      </c>
      <c r="I67" s="3">
        <v>36872</v>
      </c>
      <c r="J67" s="2" t="s">
        <v>319</v>
      </c>
      <c r="K67" s="10">
        <f>HYPERLINK("http://publicreports.dpb.virginia.gov/rdPage.aspx?rdReport=OB_DocView&amp;Param1="&amp;Tbl_COVID_BEX_By_AdjustmentDetailed[[#This Row],[WorkItem ID]],Tbl_COVID_BEX_By_AdjustmentDetailed[[#This Row],[Adj ID]])</f>
        <v>36872</v>
      </c>
      <c r="L67" s="4" t="s">
        <v>287</v>
      </c>
      <c r="M67" s="3" t="s">
        <v>12</v>
      </c>
      <c r="N67" s="4" t="s">
        <v>16</v>
      </c>
      <c r="O67" s="4" t="s">
        <v>136</v>
      </c>
      <c r="P67" s="3">
        <v>440</v>
      </c>
      <c r="Q67" s="2" t="s">
        <v>106</v>
      </c>
      <c r="R67" s="4" t="s">
        <v>165</v>
      </c>
      <c r="S67" s="2"/>
      <c r="T67" s="2"/>
      <c r="U67" s="3">
        <v>44014</v>
      </c>
      <c r="V67" s="2" t="s">
        <v>107</v>
      </c>
      <c r="W67" s="4" t="s">
        <v>166</v>
      </c>
      <c r="X67" s="3" t="s">
        <v>149</v>
      </c>
      <c r="Y67" s="2" t="s">
        <v>65</v>
      </c>
      <c r="Z67" s="2" t="b">
        <v>1</v>
      </c>
      <c r="AA67" s="4" t="s">
        <v>150</v>
      </c>
      <c r="AB67" s="6">
        <v>53505478</v>
      </c>
    </row>
    <row r="68" spans="1:28" ht="43.5" x14ac:dyDescent="0.35">
      <c r="A68" s="4" t="s">
        <v>129</v>
      </c>
      <c r="B68" s="3">
        <v>5</v>
      </c>
      <c r="C68" s="3">
        <v>9</v>
      </c>
      <c r="D68" s="3">
        <v>601</v>
      </c>
      <c r="E68" s="3">
        <v>135000</v>
      </c>
      <c r="F68" s="2" t="s">
        <v>102</v>
      </c>
      <c r="G68" s="4" t="s">
        <v>164</v>
      </c>
      <c r="H68" s="3">
        <v>2021</v>
      </c>
      <c r="I68" s="3">
        <v>36900</v>
      </c>
      <c r="J68" s="2" t="s">
        <v>213</v>
      </c>
      <c r="K68" s="10">
        <f>HYPERLINK("http://publicreports.dpb.virginia.gov/rdPage.aspx?rdReport=OB_DocView&amp;Param1="&amp;Tbl_COVID_BEX_By_AdjustmentDetailed[[#This Row],[WorkItem ID]],Tbl_COVID_BEX_By_AdjustmentDetailed[[#This Row],[Adj ID]])</f>
        <v>36900</v>
      </c>
      <c r="L68" s="4" t="s">
        <v>212</v>
      </c>
      <c r="M68" s="3" t="s">
        <v>12</v>
      </c>
      <c r="N68" s="4" t="s">
        <v>17</v>
      </c>
      <c r="O68" s="4" t="s">
        <v>136</v>
      </c>
      <c r="P68" s="3">
        <v>405</v>
      </c>
      <c r="Q68" s="2" t="s">
        <v>103</v>
      </c>
      <c r="R68" s="4" t="s">
        <v>167</v>
      </c>
      <c r="S68" s="2"/>
      <c r="T68" s="2"/>
      <c r="U68" s="3">
        <v>40505</v>
      </c>
      <c r="V68" s="2" t="s">
        <v>108</v>
      </c>
      <c r="W68" s="4" t="s">
        <v>168</v>
      </c>
      <c r="X68" s="3" t="s">
        <v>149</v>
      </c>
      <c r="Y68" s="2" t="s">
        <v>65</v>
      </c>
      <c r="Z68" s="2" t="b">
        <v>1</v>
      </c>
      <c r="AA68" s="4" t="s">
        <v>150</v>
      </c>
      <c r="AB68" s="6">
        <v>5000719</v>
      </c>
    </row>
    <row r="69" spans="1:28" ht="58" x14ac:dyDescent="0.35">
      <c r="A69" s="4" t="s">
        <v>129</v>
      </c>
      <c r="B69" s="3">
        <v>5</v>
      </c>
      <c r="C69" s="3">
        <v>9</v>
      </c>
      <c r="D69" s="3">
        <v>601</v>
      </c>
      <c r="E69" s="3">
        <v>135000</v>
      </c>
      <c r="F69" s="2" t="s">
        <v>102</v>
      </c>
      <c r="G69" s="4" t="s">
        <v>164</v>
      </c>
      <c r="H69" s="3">
        <v>2021</v>
      </c>
      <c r="I69" s="3">
        <v>36900</v>
      </c>
      <c r="J69" s="2" t="s">
        <v>213</v>
      </c>
      <c r="K69" s="10">
        <f>HYPERLINK("http://publicreports.dpb.virginia.gov/rdPage.aspx?rdReport=OB_DocView&amp;Param1="&amp;Tbl_COVID_BEX_By_AdjustmentDetailed[[#This Row],[WorkItem ID]],Tbl_COVID_BEX_By_AdjustmentDetailed[[#This Row],[Adj ID]])</f>
        <v>36900</v>
      </c>
      <c r="L69" s="4" t="s">
        <v>212</v>
      </c>
      <c r="M69" s="3" t="s">
        <v>12</v>
      </c>
      <c r="N69" s="4" t="s">
        <v>17</v>
      </c>
      <c r="O69" s="4" t="s">
        <v>136</v>
      </c>
      <c r="P69" s="3">
        <v>440</v>
      </c>
      <c r="Q69" s="2" t="s">
        <v>106</v>
      </c>
      <c r="R69" s="4" t="s">
        <v>165</v>
      </c>
      <c r="S69" s="2"/>
      <c r="T69" s="2"/>
      <c r="U69" s="3">
        <v>44014</v>
      </c>
      <c r="V69" s="2" t="s">
        <v>107</v>
      </c>
      <c r="W69" s="4" t="s">
        <v>166</v>
      </c>
      <c r="X69" s="3" t="s">
        <v>149</v>
      </c>
      <c r="Y69" s="2" t="s">
        <v>65</v>
      </c>
      <c r="Z69" s="2" t="b">
        <v>1</v>
      </c>
      <c r="AA69" s="4" t="s">
        <v>150</v>
      </c>
      <c r="AB69" s="6">
        <v>9641493</v>
      </c>
    </row>
    <row r="70" spans="1:28" ht="43.5" x14ac:dyDescent="0.35">
      <c r="A70" s="4" t="s">
        <v>129</v>
      </c>
      <c r="B70" s="3">
        <v>5</v>
      </c>
      <c r="C70" s="3">
        <v>9</v>
      </c>
      <c r="D70" s="3">
        <v>601</v>
      </c>
      <c r="E70" s="3">
        <v>135000</v>
      </c>
      <c r="F70" s="2" t="s">
        <v>102</v>
      </c>
      <c r="G70" s="4" t="s">
        <v>164</v>
      </c>
      <c r="H70" s="3">
        <v>2021</v>
      </c>
      <c r="I70" s="3">
        <v>36900</v>
      </c>
      <c r="J70" s="2" t="s">
        <v>213</v>
      </c>
      <c r="K70" s="10">
        <f>HYPERLINK("http://publicreports.dpb.virginia.gov/rdPage.aspx?rdReport=OB_DocView&amp;Param1="&amp;Tbl_COVID_BEX_By_AdjustmentDetailed[[#This Row],[WorkItem ID]],Tbl_COVID_BEX_By_AdjustmentDetailed[[#This Row],[Adj ID]])</f>
        <v>36900</v>
      </c>
      <c r="L70" s="4" t="s">
        <v>212</v>
      </c>
      <c r="M70" s="3" t="s">
        <v>12</v>
      </c>
      <c r="N70" s="4" t="s">
        <v>17</v>
      </c>
      <c r="O70" s="4" t="s">
        <v>136</v>
      </c>
      <c r="P70" s="3">
        <v>775</v>
      </c>
      <c r="Q70" s="2" t="s">
        <v>24</v>
      </c>
      <c r="R70" s="4" t="s">
        <v>244</v>
      </c>
      <c r="S70" s="2"/>
      <c r="T70" s="2"/>
      <c r="U70" s="3">
        <v>77504</v>
      </c>
      <c r="V70" s="2" t="s">
        <v>26</v>
      </c>
      <c r="W70" s="4" t="s">
        <v>245</v>
      </c>
      <c r="X70" s="3" t="s">
        <v>149</v>
      </c>
      <c r="Y70" s="2" t="s">
        <v>65</v>
      </c>
      <c r="Z70" s="2" t="b">
        <v>1</v>
      </c>
      <c r="AA70" s="4" t="s">
        <v>150</v>
      </c>
      <c r="AB70" s="6">
        <v>6844285</v>
      </c>
    </row>
    <row r="71" spans="1:28" ht="43.5" x14ac:dyDescent="0.35">
      <c r="A71" s="4" t="s">
        <v>129</v>
      </c>
      <c r="B71" s="3">
        <v>5</v>
      </c>
      <c r="C71" s="3">
        <v>9</v>
      </c>
      <c r="D71" s="3">
        <v>601</v>
      </c>
      <c r="E71" s="3">
        <v>135000</v>
      </c>
      <c r="F71" s="2" t="s">
        <v>102</v>
      </c>
      <c r="G71" s="4" t="s">
        <v>164</v>
      </c>
      <c r="H71" s="3">
        <v>2021</v>
      </c>
      <c r="I71" s="3">
        <v>37315</v>
      </c>
      <c r="J71" s="2" t="s">
        <v>363</v>
      </c>
      <c r="K71" s="10">
        <f>HYPERLINK("http://publicreports.dpb.virginia.gov/rdPage.aspx?rdReport=OB_DocView&amp;Param1="&amp;Tbl_COVID_BEX_By_AdjustmentDetailed[[#This Row],[WorkItem ID]],Tbl_COVID_BEX_By_AdjustmentDetailed[[#This Row],[Adj ID]])</f>
        <v>37315</v>
      </c>
      <c r="L71" s="4" t="s">
        <v>349</v>
      </c>
      <c r="M71" s="3" t="s">
        <v>12</v>
      </c>
      <c r="N71" s="4" t="s">
        <v>15</v>
      </c>
      <c r="O71" s="4" t="s">
        <v>137</v>
      </c>
      <c r="P71" s="3">
        <v>775</v>
      </c>
      <c r="Q71" s="2" t="s">
        <v>24</v>
      </c>
      <c r="R71" s="4" t="s">
        <v>244</v>
      </c>
      <c r="S71" s="2"/>
      <c r="T71" s="2"/>
      <c r="U71" s="3">
        <v>77504</v>
      </c>
      <c r="V71" s="2" t="s">
        <v>26</v>
      </c>
      <c r="W71" s="4" t="s">
        <v>245</v>
      </c>
      <c r="X71" s="3" t="s">
        <v>379</v>
      </c>
      <c r="Y71" s="2" t="s">
        <v>46</v>
      </c>
      <c r="Z71" s="2" t="b">
        <v>1</v>
      </c>
      <c r="AA71" s="4" t="s">
        <v>380</v>
      </c>
      <c r="AB71" s="6">
        <v>-500000</v>
      </c>
    </row>
    <row r="72" spans="1:28" ht="72.5" x14ac:dyDescent="0.35">
      <c r="A72" s="4" t="s">
        <v>129</v>
      </c>
      <c r="B72" s="3">
        <v>5</v>
      </c>
      <c r="C72" s="3">
        <v>9</v>
      </c>
      <c r="D72" s="3">
        <v>601</v>
      </c>
      <c r="E72" s="3">
        <v>135000</v>
      </c>
      <c r="F72" s="2" t="s">
        <v>102</v>
      </c>
      <c r="G72" s="4" t="s">
        <v>164</v>
      </c>
      <c r="H72" s="3">
        <v>2021</v>
      </c>
      <c r="I72" s="3">
        <v>37357</v>
      </c>
      <c r="J72" s="2" t="s">
        <v>362</v>
      </c>
      <c r="K72" s="10">
        <f>HYPERLINK("http://publicreports.dpb.virginia.gov/rdPage.aspx?rdReport=OB_DocView&amp;Param1="&amp;Tbl_COVID_BEX_By_AdjustmentDetailed[[#This Row],[WorkItem ID]],Tbl_COVID_BEX_By_AdjustmentDetailed[[#This Row],[Adj ID]])</f>
        <v>37357</v>
      </c>
      <c r="L72" s="4" t="s">
        <v>347</v>
      </c>
      <c r="M72" s="3" t="s">
        <v>12</v>
      </c>
      <c r="N72" s="4" t="s">
        <v>17</v>
      </c>
      <c r="O72" s="4" t="s">
        <v>136</v>
      </c>
      <c r="P72" s="3">
        <v>440</v>
      </c>
      <c r="Q72" s="2" t="s">
        <v>106</v>
      </c>
      <c r="R72" s="4" t="s">
        <v>165</v>
      </c>
      <c r="S72" s="2"/>
      <c r="T72" s="2"/>
      <c r="U72" s="3">
        <v>44004</v>
      </c>
      <c r="V72" s="2" t="s">
        <v>348</v>
      </c>
      <c r="W72" s="4" t="s">
        <v>377</v>
      </c>
      <c r="X72" s="3" t="s">
        <v>149</v>
      </c>
      <c r="Y72" s="2" t="s">
        <v>65</v>
      </c>
      <c r="Z72" s="2" t="b">
        <v>1</v>
      </c>
      <c r="AA72" s="4" t="s">
        <v>150</v>
      </c>
      <c r="AB72" s="6">
        <v>1298038</v>
      </c>
    </row>
    <row r="73" spans="1:28" ht="43.5" x14ac:dyDescent="0.35">
      <c r="A73" s="4" t="s">
        <v>129</v>
      </c>
      <c r="B73" s="3">
        <v>5</v>
      </c>
      <c r="C73" s="3">
        <v>9</v>
      </c>
      <c r="D73" s="3">
        <v>601</v>
      </c>
      <c r="E73" s="3">
        <v>135000</v>
      </c>
      <c r="F73" s="2" t="s">
        <v>102</v>
      </c>
      <c r="G73" s="4" t="s">
        <v>164</v>
      </c>
      <c r="H73" s="3">
        <v>2021</v>
      </c>
      <c r="I73" s="3">
        <v>37375</v>
      </c>
      <c r="J73" s="2" t="s">
        <v>361</v>
      </c>
      <c r="K73" s="10">
        <f>HYPERLINK("http://publicreports.dpb.virginia.gov/rdPage.aspx?rdReport=OB_DocView&amp;Param1="&amp;Tbl_COVID_BEX_By_AdjustmentDetailed[[#This Row],[WorkItem ID]],Tbl_COVID_BEX_By_AdjustmentDetailed[[#This Row],[Adj ID]])</f>
        <v>37375</v>
      </c>
      <c r="L73" s="4" t="s">
        <v>346</v>
      </c>
      <c r="M73" s="3" t="s">
        <v>12</v>
      </c>
      <c r="N73" s="4" t="s">
        <v>17</v>
      </c>
      <c r="O73" s="4" t="s">
        <v>136</v>
      </c>
      <c r="P73" s="3">
        <v>405</v>
      </c>
      <c r="Q73" s="2" t="s">
        <v>103</v>
      </c>
      <c r="R73" s="4" t="s">
        <v>167</v>
      </c>
      <c r="S73" s="2"/>
      <c r="T73" s="2"/>
      <c r="U73" s="3">
        <v>40505</v>
      </c>
      <c r="V73" s="2" t="s">
        <v>108</v>
      </c>
      <c r="W73" s="4" t="s">
        <v>168</v>
      </c>
      <c r="X73" s="3" t="s">
        <v>149</v>
      </c>
      <c r="Y73" s="2" t="s">
        <v>65</v>
      </c>
      <c r="Z73" s="2" t="b">
        <v>1</v>
      </c>
      <c r="AA73" s="4" t="s">
        <v>150</v>
      </c>
      <c r="AB73" s="6">
        <v>16010500</v>
      </c>
    </row>
    <row r="74" spans="1:28" ht="43.5" x14ac:dyDescent="0.35">
      <c r="A74" s="4" t="s">
        <v>129</v>
      </c>
      <c r="B74" s="3">
        <v>5</v>
      </c>
      <c r="C74" s="3">
        <v>9</v>
      </c>
      <c r="D74" s="3">
        <v>601</v>
      </c>
      <c r="E74" s="3">
        <v>135000</v>
      </c>
      <c r="F74" s="2" t="s">
        <v>102</v>
      </c>
      <c r="G74" s="4" t="s">
        <v>164</v>
      </c>
      <c r="H74" s="3">
        <v>2021</v>
      </c>
      <c r="I74" s="3">
        <v>37376</v>
      </c>
      <c r="J74" s="2" t="s">
        <v>543</v>
      </c>
      <c r="K74" s="10">
        <f>HYPERLINK("http://publicreports.dpb.virginia.gov/rdPage.aspx?rdReport=OB_DocView&amp;Param1="&amp;Tbl_COVID_BEX_By_AdjustmentDetailed[[#This Row],[WorkItem ID]],Tbl_COVID_BEX_By_AdjustmentDetailed[[#This Row],[Adj ID]])</f>
        <v>37376</v>
      </c>
      <c r="L74" s="4" t="s">
        <v>514</v>
      </c>
      <c r="M74" s="3" t="s">
        <v>12</v>
      </c>
      <c r="N74" s="4" t="s">
        <v>17</v>
      </c>
      <c r="O74" s="4" t="s">
        <v>136</v>
      </c>
      <c r="P74" s="3">
        <v>405</v>
      </c>
      <c r="Q74" s="2" t="s">
        <v>103</v>
      </c>
      <c r="R74" s="4" t="s">
        <v>167</v>
      </c>
      <c r="S74" s="2"/>
      <c r="T74" s="2"/>
      <c r="U74" s="3">
        <v>40505</v>
      </c>
      <c r="V74" s="2" t="s">
        <v>108</v>
      </c>
      <c r="W74" s="4" t="s">
        <v>168</v>
      </c>
      <c r="X74" s="3" t="s">
        <v>149</v>
      </c>
      <c r="Y74" s="2" t="s">
        <v>65</v>
      </c>
      <c r="Z74" s="2" t="b">
        <v>1</v>
      </c>
      <c r="AA74" s="4" t="s">
        <v>150</v>
      </c>
      <c r="AB74" s="6">
        <v>566309</v>
      </c>
    </row>
    <row r="75" spans="1:28" ht="43.5" x14ac:dyDescent="0.35">
      <c r="A75" s="4" t="s">
        <v>129</v>
      </c>
      <c r="B75" s="3">
        <v>5</v>
      </c>
      <c r="C75" s="3">
        <v>9</v>
      </c>
      <c r="D75" s="3">
        <v>601</v>
      </c>
      <c r="E75" s="3">
        <v>135000</v>
      </c>
      <c r="F75" s="2" t="s">
        <v>102</v>
      </c>
      <c r="G75" s="4" t="s">
        <v>164</v>
      </c>
      <c r="H75" s="3">
        <v>2021</v>
      </c>
      <c r="I75" s="3">
        <v>37377</v>
      </c>
      <c r="J75" s="2" t="s">
        <v>542</v>
      </c>
      <c r="K75" s="10">
        <f>HYPERLINK("http://publicreports.dpb.virginia.gov/rdPage.aspx?rdReport=OB_DocView&amp;Param1="&amp;Tbl_COVID_BEX_By_AdjustmentDetailed[[#This Row],[WorkItem ID]],Tbl_COVID_BEX_By_AdjustmentDetailed[[#This Row],[Adj ID]])</f>
        <v>37377</v>
      </c>
      <c r="L75" s="4" t="s">
        <v>513</v>
      </c>
      <c r="M75" s="3" t="s">
        <v>12</v>
      </c>
      <c r="N75" s="4" t="s">
        <v>17</v>
      </c>
      <c r="O75" s="4" t="s">
        <v>136</v>
      </c>
      <c r="P75" s="3">
        <v>405</v>
      </c>
      <c r="Q75" s="2" t="s">
        <v>103</v>
      </c>
      <c r="R75" s="4" t="s">
        <v>167</v>
      </c>
      <c r="S75" s="2"/>
      <c r="T75" s="2"/>
      <c r="U75" s="3">
        <v>40505</v>
      </c>
      <c r="V75" s="2" t="s">
        <v>108</v>
      </c>
      <c r="W75" s="4" t="s">
        <v>168</v>
      </c>
      <c r="X75" s="3" t="s">
        <v>149</v>
      </c>
      <c r="Y75" s="2" t="s">
        <v>65</v>
      </c>
      <c r="Z75" s="2" t="b">
        <v>1</v>
      </c>
      <c r="AA75" s="4" t="s">
        <v>150</v>
      </c>
      <c r="AB75" s="6">
        <v>1129281</v>
      </c>
    </row>
    <row r="76" spans="1:28" ht="58" x14ac:dyDescent="0.35">
      <c r="A76" s="4" t="s">
        <v>129</v>
      </c>
      <c r="B76" s="3">
        <v>5</v>
      </c>
      <c r="C76" s="3">
        <v>9</v>
      </c>
      <c r="D76" s="3">
        <v>601</v>
      </c>
      <c r="E76" s="3">
        <v>135000</v>
      </c>
      <c r="F76" s="2" t="s">
        <v>102</v>
      </c>
      <c r="G76" s="4" t="s">
        <v>164</v>
      </c>
      <c r="H76" s="3">
        <v>2021</v>
      </c>
      <c r="I76" s="3">
        <v>37377</v>
      </c>
      <c r="J76" s="2" t="s">
        <v>542</v>
      </c>
      <c r="K76" s="10">
        <f>HYPERLINK("http://publicreports.dpb.virginia.gov/rdPage.aspx?rdReport=OB_DocView&amp;Param1="&amp;Tbl_COVID_BEX_By_AdjustmentDetailed[[#This Row],[WorkItem ID]],Tbl_COVID_BEX_By_AdjustmentDetailed[[#This Row],[Adj ID]])</f>
        <v>37377</v>
      </c>
      <c r="L76" s="4" t="s">
        <v>513</v>
      </c>
      <c r="M76" s="3" t="s">
        <v>12</v>
      </c>
      <c r="N76" s="4" t="s">
        <v>17</v>
      </c>
      <c r="O76" s="4" t="s">
        <v>136</v>
      </c>
      <c r="P76" s="3">
        <v>440</v>
      </c>
      <c r="Q76" s="2" t="s">
        <v>106</v>
      </c>
      <c r="R76" s="4" t="s">
        <v>165</v>
      </c>
      <c r="S76" s="2"/>
      <c r="T76" s="2"/>
      <c r="U76" s="3">
        <v>44014</v>
      </c>
      <c r="V76" s="2" t="s">
        <v>107</v>
      </c>
      <c r="W76" s="4" t="s">
        <v>166</v>
      </c>
      <c r="X76" s="3" t="s">
        <v>149</v>
      </c>
      <c r="Y76" s="2" t="s">
        <v>65</v>
      </c>
      <c r="Z76" s="2" t="b">
        <v>1</v>
      </c>
      <c r="AA76" s="4" t="s">
        <v>150</v>
      </c>
      <c r="AB76" s="6">
        <v>3565463</v>
      </c>
    </row>
    <row r="77" spans="1:28" ht="43.5" x14ac:dyDescent="0.35">
      <c r="A77" s="4" t="s">
        <v>129</v>
      </c>
      <c r="B77" s="3">
        <v>5</v>
      </c>
      <c r="C77" s="3">
        <v>9</v>
      </c>
      <c r="D77" s="3">
        <v>601</v>
      </c>
      <c r="E77" s="3">
        <v>135000</v>
      </c>
      <c r="F77" s="2" t="s">
        <v>102</v>
      </c>
      <c r="G77" s="4" t="s">
        <v>164</v>
      </c>
      <c r="H77" s="3">
        <v>2021</v>
      </c>
      <c r="I77" s="3">
        <v>37377</v>
      </c>
      <c r="J77" s="2" t="s">
        <v>542</v>
      </c>
      <c r="K77" s="10">
        <f>HYPERLINK("http://publicreports.dpb.virginia.gov/rdPage.aspx?rdReport=OB_DocView&amp;Param1="&amp;Tbl_COVID_BEX_By_AdjustmentDetailed[[#This Row],[WorkItem ID]],Tbl_COVID_BEX_By_AdjustmentDetailed[[#This Row],[Adj ID]])</f>
        <v>37377</v>
      </c>
      <c r="L77" s="4" t="s">
        <v>513</v>
      </c>
      <c r="M77" s="3" t="s">
        <v>12</v>
      </c>
      <c r="N77" s="4" t="s">
        <v>17</v>
      </c>
      <c r="O77" s="4" t="s">
        <v>136</v>
      </c>
      <c r="P77" s="3">
        <v>775</v>
      </c>
      <c r="Q77" s="2" t="s">
        <v>24</v>
      </c>
      <c r="R77" s="4" t="s">
        <v>244</v>
      </c>
      <c r="S77" s="2"/>
      <c r="T77" s="2"/>
      <c r="U77" s="3">
        <v>77504</v>
      </c>
      <c r="V77" s="2" t="s">
        <v>26</v>
      </c>
      <c r="W77" s="4" t="s">
        <v>245</v>
      </c>
      <c r="X77" s="3" t="s">
        <v>149</v>
      </c>
      <c r="Y77" s="2" t="s">
        <v>65</v>
      </c>
      <c r="Z77" s="2" t="b">
        <v>1</v>
      </c>
      <c r="AA77" s="4" t="s">
        <v>150</v>
      </c>
      <c r="AB77" s="6">
        <v>682600</v>
      </c>
    </row>
    <row r="78" spans="1:28" ht="43.5" x14ac:dyDescent="0.35">
      <c r="A78" s="4" t="s">
        <v>129</v>
      </c>
      <c r="B78" s="3">
        <v>5</v>
      </c>
      <c r="C78" s="3">
        <v>9</v>
      </c>
      <c r="D78" s="3">
        <v>601</v>
      </c>
      <c r="E78" s="3">
        <v>135000</v>
      </c>
      <c r="F78" s="2" t="s">
        <v>102</v>
      </c>
      <c r="G78" s="4" t="s">
        <v>164</v>
      </c>
      <c r="H78" s="3">
        <v>2021</v>
      </c>
      <c r="I78" s="3">
        <v>37409</v>
      </c>
      <c r="J78" s="2" t="s">
        <v>541</v>
      </c>
      <c r="K78" s="10">
        <f>HYPERLINK("http://publicreports.dpb.virginia.gov/rdPage.aspx?rdReport=OB_DocView&amp;Param1="&amp;Tbl_COVID_BEX_By_AdjustmentDetailed[[#This Row],[WorkItem ID]],Tbl_COVID_BEX_By_AdjustmentDetailed[[#This Row],[Adj ID]])</f>
        <v>37409</v>
      </c>
      <c r="L78" s="4" t="s">
        <v>511</v>
      </c>
      <c r="M78" s="3" t="s">
        <v>12</v>
      </c>
      <c r="N78" s="4" t="s">
        <v>17</v>
      </c>
      <c r="O78" s="4" t="s">
        <v>136</v>
      </c>
      <c r="P78" s="3">
        <v>405</v>
      </c>
      <c r="Q78" s="2" t="s">
        <v>103</v>
      </c>
      <c r="R78" s="4" t="s">
        <v>167</v>
      </c>
      <c r="S78" s="2"/>
      <c r="T78" s="2"/>
      <c r="U78" s="3">
        <v>40505</v>
      </c>
      <c r="V78" s="2" t="s">
        <v>108</v>
      </c>
      <c r="W78" s="4" t="s">
        <v>168</v>
      </c>
      <c r="X78" s="3" t="s">
        <v>438</v>
      </c>
      <c r="Y78" s="2" t="s">
        <v>110</v>
      </c>
      <c r="Z78" s="2" t="b">
        <v>1</v>
      </c>
      <c r="AA78" s="4" t="s">
        <v>439</v>
      </c>
      <c r="AB78" s="6">
        <v>10001566</v>
      </c>
    </row>
    <row r="79" spans="1:28" ht="43.5" x14ac:dyDescent="0.35">
      <c r="A79" s="4" t="s">
        <v>129</v>
      </c>
      <c r="B79" s="3">
        <v>5</v>
      </c>
      <c r="C79" s="3">
        <v>9</v>
      </c>
      <c r="D79" s="3">
        <v>601</v>
      </c>
      <c r="E79" s="3">
        <v>135000</v>
      </c>
      <c r="F79" s="2" t="s">
        <v>102</v>
      </c>
      <c r="G79" s="4" t="s">
        <v>164</v>
      </c>
      <c r="H79" s="3">
        <v>2021</v>
      </c>
      <c r="I79" s="3">
        <v>37409</v>
      </c>
      <c r="J79" s="2" t="s">
        <v>541</v>
      </c>
      <c r="K79" s="10">
        <f>HYPERLINK("http://publicreports.dpb.virginia.gov/rdPage.aspx?rdReport=OB_DocView&amp;Param1="&amp;Tbl_COVID_BEX_By_AdjustmentDetailed[[#This Row],[WorkItem ID]],Tbl_COVID_BEX_By_AdjustmentDetailed[[#This Row],[Adj ID]])</f>
        <v>37409</v>
      </c>
      <c r="L79" s="4" t="s">
        <v>511</v>
      </c>
      <c r="M79" s="3" t="s">
        <v>12</v>
      </c>
      <c r="N79" s="4" t="s">
        <v>17</v>
      </c>
      <c r="O79" s="4" t="s">
        <v>136</v>
      </c>
      <c r="P79" s="3">
        <v>406</v>
      </c>
      <c r="Q79" s="2" t="s">
        <v>301</v>
      </c>
      <c r="R79" s="4" t="s">
        <v>570</v>
      </c>
      <c r="S79" s="2"/>
      <c r="T79" s="2"/>
      <c r="U79" s="3">
        <v>40603</v>
      </c>
      <c r="V79" s="2" t="s">
        <v>512</v>
      </c>
      <c r="W79" s="4" t="s">
        <v>571</v>
      </c>
      <c r="X79" s="3" t="s">
        <v>438</v>
      </c>
      <c r="Y79" s="2" t="s">
        <v>110</v>
      </c>
      <c r="Z79" s="2" t="b">
        <v>1</v>
      </c>
      <c r="AA79" s="4" t="s">
        <v>439</v>
      </c>
      <c r="AB79" s="6">
        <v>432694</v>
      </c>
    </row>
    <row r="80" spans="1:28" ht="58" x14ac:dyDescent="0.35">
      <c r="A80" s="4" t="s">
        <v>129</v>
      </c>
      <c r="B80" s="3">
        <v>5</v>
      </c>
      <c r="C80" s="3">
        <v>9</v>
      </c>
      <c r="D80" s="3">
        <v>601</v>
      </c>
      <c r="E80" s="3">
        <v>135000</v>
      </c>
      <c r="F80" s="2" t="s">
        <v>102</v>
      </c>
      <c r="G80" s="4" t="s">
        <v>164</v>
      </c>
      <c r="H80" s="3">
        <v>2021</v>
      </c>
      <c r="I80" s="3">
        <v>37409</v>
      </c>
      <c r="J80" s="2" t="s">
        <v>541</v>
      </c>
      <c r="K80" s="10">
        <f>HYPERLINK("http://publicreports.dpb.virginia.gov/rdPage.aspx?rdReport=OB_DocView&amp;Param1="&amp;Tbl_COVID_BEX_By_AdjustmentDetailed[[#This Row],[WorkItem ID]],Tbl_COVID_BEX_By_AdjustmentDetailed[[#This Row],[Adj ID]])</f>
        <v>37409</v>
      </c>
      <c r="L80" s="4" t="s">
        <v>511</v>
      </c>
      <c r="M80" s="3" t="s">
        <v>12</v>
      </c>
      <c r="N80" s="4" t="s">
        <v>17</v>
      </c>
      <c r="O80" s="4" t="s">
        <v>136</v>
      </c>
      <c r="P80" s="3">
        <v>440</v>
      </c>
      <c r="Q80" s="2" t="s">
        <v>106</v>
      </c>
      <c r="R80" s="4" t="s">
        <v>165</v>
      </c>
      <c r="S80" s="2"/>
      <c r="T80" s="2"/>
      <c r="U80" s="3">
        <v>44014</v>
      </c>
      <c r="V80" s="2" t="s">
        <v>107</v>
      </c>
      <c r="W80" s="4" t="s">
        <v>166</v>
      </c>
      <c r="X80" s="3" t="s">
        <v>438</v>
      </c>
      <c r="Y80" s="2" t="s">
        <v>110</v>
      </c>
      <c r="Z80" s="2" t="b">
        <v>1</v>
      </c>
      <c r="AA80" s="4" t="s">
        <v>439</v>
      </c>
      <c r="AB80" s="6">
        <v>2423087</v>
      </c>
    </row>
    <row r="81" spans="1:28" ht="72.5" x14ac:dyDescent="0.35">
      <c r="A81" s="4" t="s">
        <v>129</v>
      </c>
      <c r="B81" s="3">
        <v>5</v>
      </c>
      <c r="C81" s="3">
        <v>9</v>
      </c>
      <c r="D81" s="3">
        <v>601</v>
      </c>
      <c r="E81" s="3">
        <v>135000</v>
      </c>
      <c r="F81" s="2" t="s">
        <v>102</v>
      </c>
      <c r="G81" s="4" t="s">
        <v>164</v>
      </c>
      <c r="H81" s="3">
        <v>2021</v>
      </c>
      <c r="I81" s="3">
        <v>37429</v>
      </c>
      <c r="J81" s="2" t="s">
        <v>540</v>
      </c>
      <c r="K81" s="10">
        <f>HYPERLINK("http://publicreports.dpb.virginia.gov/rdPage.aspx?rdReport=OB_DocView&amp;Param1="&amp;Tbl_COVID_BEX_By_AdjustmentDetailed[[#This Row],[WorkItem ID]],Tbl_COVID_BEX_By_AdjustmentDetailed[[#This Row],[Adj ID]])</f>
        <v>37429</v>
      </c>
      <c r="L81" s="4" t="s">
        <v>510</v>
      </c>
      <c r="M81" s="3" t="s">
        <v>12</v>
      </c>
      <c r="N81" s="4" t="s">
        <v>15</v>
      </c>
      <c r="O81" s="4" t="s">
        <v>137</v>
      </c>
      <c r="P81" s="3">
        <v>405</v>
      </c>
      <c r="Q81" s="2" t="s">
        <v>103</v>
      </c>
      <c r="R81" s="4" t="s">
        <v>167</v>
      </c>
      <c r="S81" s="2"/>
      <c r="T81" s="2"/>
      <c r="U81" s="3">
        <v>40505</v>
      </c>
      <c r="V81" s="2" t="s">
        <v>108</v>
      </c>
      <c r="W81" s="4" t="s">
        <v>168</v>
      </c>
      <c r="X81" s="3" t="s">
        <v>149</v>
      </c>
      <c r="Y81" s="2" t="s">
        <v>65</v>
      </c>
      <c r="Z81" s="2" t="b">
        <v>1</v>
      </c>
      <c r="AA81" s="4" t="s">
        <v>150</v>
      </c>
      <c r="AB81" s="6">
        <v>-16010500</v>
      </c>
    </row>
    <row r="82" spans="1:28" ht="72.5" x14ac:dyDescent="0.35">
      <c r="A82" s="4" t="s">
        <v>129</v>
      </c>
      <c r="B82" s="3">
        <v>5</v>
      </c>
      <c r="C82" s="3">
        <v>9</v>
      </c>
      <c r="D82" s="3">
        <v>601</v>
      </c>
      <c r="E82" s="3">
        <v>135000</v>
      </c>
      <c r="F82" s="2" t="s">
        <v>102</v>
      </c>
      <c r="G82" s="4" t="s">
        <v>164</v>
      </c>
      <c r="H82" s="3">
        <v>2021</v>
      </c>
      <c r="I82" s="3">
        <v>37429</v>
      </c>
      <c r="J82" s="2" t="s">
        <v>540</v>
      </c>
      <c r="K82" s="10">
        <f>HYPERLINK("http://publicreports.dpb.virginia.gov/rdPage.aspx?rdReport=OB_DocView&amp;Param1="&amp;Tbl_COVID_BEX_By_AdjustmentDetailed[[#This Row],[WorkItem ID]],Tbl_COVID_BEX_By_AdjustmentDetailed[[#This Row],[Adj ID]])</f>
        <v>37429</v>
      </c>
      <c r="L82" s="4" t="s">
        <v>510</v>
      </c>
      <c r="M82" s="3" t="s">
        <v>12</v>
      </c>
      <c r="N82" s="4" t="s">
        <v>15</v>
      </c>
      <c r="O82" s="4" t="s">
        <v>137</v>
      </c>
      <c r="P82" s="3">
        <v>775</v>
      </c>
      <c r="Q82" s="2" t="s">
        <v>24</v>
      </c>
      <c r="R82" s="4" t="s">
        <v>244</v>
      </c>
      <c r="S82" s="2"/>
      <c r="T82" s="2"/>
      <c r="U82" s="3">
        <v>77504</v>
      </c>
      <c r="V82" s="2" t="s">
        <v>26</v>
      </c>
      <c r="W82" s="4" t="s">
        <v>245</v>
      </c>
      <c r="X82" s="3" t="s">
        <v>149</v>
      </c>
      <c r="Y82" s="2" t="s">
        <v>65</v>
      </c>
      <c r="Z82" s="2" t="b">
        <v>1</v>
      </c>
      <c r="AA82" s="4" t="s">
        <v>150</v>
      </c>
      <c r="AB82" s="6">
        <v>16010500</v>
      </c>
    </row>
    <row r="83" spans="1:28" ht="58" x14ac:dyDescent="0.35">
      <c r="A83" s="4" t="s">
        <v>129</v>
      </c>
      <c r="B83" s="3">
        <v>5</v>
      </c>
      <c r="C83" s="3">
        <v>9</v>
      </c>
      <c r="D83" s="3">
        <v>602</v>
      </c>
      <c r="E83" s="3">
        <v>137000</v>
      </c>
      <c r="F83" s="2" t="s">
        <v>112</v>
      </c>
      <c r="G83" s="4" t="s">
        <v>243</v>
      </c>
      <c r="H83" s="3">
        <v>2021</v>
      </c>
      <c r="I83" s="3">
        <v>36681</v>
      </c>
      <c r="J83" s="2" t="s">
        <v>227</v>
      </c>
      <c r="K83" s="10">
        <f>HYPERLINK("http://publicreports.dpb.virginia.gov/rdPage.aspx?rdReport=OB_DocView&amp;Param1="&amp;Tbl_COVID_BEX_By_AdjustmentDetailed[[#This Row],[WorkItem ID]],Tbl_COVID_BEX_By_AdjustmentDetailed[[#This Row],[Adj ID]])</f>
        <v>36681</v>
      </c>
      <c r="L83" s="4" t="s">
        <v>226</v>
      </c>
      <c r="M83" s="3" t="s">
        <v>12</v>
      </c>
      <c r="N83" s="4" t="s">
        <v>17</v>
      </c>
      <c r="O83" s="4" t="s">
        <v>136</v>
      </c>
      <c r="P83" s="3">
        <v>758</v>
      </c>
      <c r="Q83" s="2" t="s">
        <v>127</v>
      </c>
      <c r="R83" s="4" t="s">
        <v>246</v>
      </c>
      <c r="S83" s="2"/>
      <c r="T83" s="2"/>
      <c r="U83" s="3">
        <v>75808</v>
      </c>
      <c r="V83" s="2" t="s">
        <v>239</v>
      </c>
      <c r="W83" s="4" t="s">
        <v>247</v>
      </c>
      <c r="X83" s="3" t="s">
        <v>149</v>
      </c>
      <c r="Y83" s="2" t="s">
        <v>65</v>
      </c>
      <c r="Z83" s="2" t="b">
        <v>1</v>
      </c>
      <c r="AA83" s="4" t="s">
        <v>150</v>
      </c>
      <c r="AB83" s="6">
        <v>9256178</v>
      </c>
    </row>
    <row r="84" spans="1:28" ht="43.5" x14ac:dyDescent="0.35">
      <c r="A84" s="4" t="s">
        <v>129</v>
      </c>
      <c r="B84" s="3">
        <v>5</v>
      </c>
      <c r="C84" s="3">
        <v>9</v>
      </c>
      <c r="D84" s="3">
        <v>602</v>
      </c>
      <c r="E84" s="3">
        <v>137000</v>
      </c>
      <c r="F84" s="2" t="s">
        <v>112</v>
      </c>
      <c r="G84" s="4" t="s">
        <v>243</v>
      </c>
      <c r="H84" s="3">
        <v>2021</v>
      </c>
      <c r="I84" s="3">
        <v>36788</v>
      </c>
      <c r="J84" s="2" t="s">
        <v>225</v>
      </c>
      <c r="K84" s="10">
        <f>HYPERLINK("http://publicreports.dpb.virginia.gov/rdPage.aspx?rdReport=OB_DocView&amp;Param1="&amp;Tbl_COVID_BEX_By_AdjustmentDetailed[[#This Row],[WorkItem ID]],Tbl_COVID_BEX_By_AdjustmentDetailed[[#This Row],[Adj ID]])</f>
        <v>36788</v>
      </c>
      <c r="L84" s="4" t="s">
        <v>224</v>
      </c>
      <c r="M84" s="3" t="s">
        <v>12</v>
      </c>
      <c r="N84" s="4" t="s">
        <v>17</v>
      </c>
      <c r="O84" s="4" t="s">
        <v>136</v>
      </c>
      <c r="P84" s="3">
        <v>758</v>
      </c>
      <c r="Q84" s="2" t="s">
        <v>127</v>
      </c>
      <c r="R84" s="4" t="s">
        <v>246</v>
      </c>
      <c r="S84" s="2"/>
      <c r="T84" s="2"/>
      <c r="U84" s="3">
        <v>75808</v>
      </c>
      <c r="V84" s="2" t="s">
        <v>239</v>
      </c>
      <c r="W84" s="4" t="s">
        <v>247</v>
      </c>
      <c r="X84" s="3" t="s">
        <v>149</v>
      </c>
      <c r="Y84" s="2" t="s">
        <v>65</v>
      </c>
      <c r="Z84" s="2" t="b">
        <v>1</v>
      </c>
      <c r="AA84" s="4" t="s">
        <v>150</v>
      </c>
      <c r="AB84" s="6">
        <v>55640872</v>
      </c>
    </row>
    <row r="85" spans="1:28" ht="43.5" x14ac:dyDescent="0.35">
      <c r="A85" s="4" t="s">
        <v>129</v>
      </c>
      <c r="B85" s="3">
        <v>5</v>
      </c>
      <c r="C85" s="3">
        <v>9</v>
      </c>
      <c r="D85" s="3">
        <v>792</v>
      </c>
      <c r="E85" s="3">
        <v>140000</v>
      </c>
      <c r="F85" s="2" t="s">
        <v>518</v>
      </c>
      <c r="G85" s="4" t="s">
        <v>588</v>
      </c>
      <c r="H85" s="3">
        <v>2021</v>
      </c>
      <c r="I85" s="3">
        <v>36892</v>
      </c>
      <c r="J85" s="2" t="s">
        <v>546</v>
      </c>
      <c r="K85" s="10">
        <f>HYPERLINK("http://publicreports.dpb.virginia.gov/rdPage.aspx?rdReport=OB_DocView&amp;Param1="&amp;Tbl_COVID_BEX_By_AdjustmentDetailed[[#This Row],[WorkItem ID]],Tbl_COVID_BEX_By_AdjustmentDetailed[[#This Row],[Adj ID]])</f>
        <v>36892</v>
      </c>
      <c r="L85" s="4" t="s">
        <v>517</v>
      </c>
      <c r="M85" s="3" t="s">
        <v>12</v>
      </c>
      <c r="N85" s="4" t="s">
        <v>16</v>
      </c>
      <c r="O85" s="4" t="s">
        <v>136</v>
      </c>
      <c r="P85" s="3">
        <v>421</v>
      </c>
      <c r="Q85" s="2" t="s">
        <v>519</v>
      </c>
      <c r="R85" s="4" t="s">
        <v>589</v>
      </c>
      <c r="S85" s="2"/>
      <c r="T85" s="2"/>
      <c r="U85" s="3">
        <v>42102</v>
      </c>
      <c r="V85" s="2" t="s">
        <v>520</v>
      </c>
      <c r="W85" s="4" t="s">
        <v>590</v>
      </c>
      <c r="X85" s="3" t="s">
        <v>591</v>
      </c>
      <c r="Y85" s="2" t="s">
        <v>521</v>
      </c>
      <c r="Z85" s="2" t="b">
        <v>1</v>
      </c>
      <c r="AA85" s="4" t="s">
        <v>592</v>
      </c>
      <c r="AB85" s="6">
        <v>99080</v>
      </c>
    </row>
    <row r="86" spans="1:28" ht="43.5" x14ac:dyDescent="0.35">
      <c r="A86" s="4" t="s">
        <v>129</v>
      </c>
      <c r="B86" s="3">
        <v>5</v>
      </c>
      <c r="C86" s="3">
        <v>9</v>
      </c>
      <c r="D86" s="3">
        <v>792</v>
      </c>
      <c r="E86" s="3">
        <v>140000</v>
      </c>
      <c r="F86" s="2" t="s">
        <v>518</v>
      </c>
      <c r="G86" s="4" t="s">
        <v>588</v>
      </c>
      <c r="H86" s="3">
        <v>2021</v>
      </c>
      <c r="I86" s="3">
        <v>36892</v>
      </c>
      <c r="J86" s="2" t="s">
        <v>546</v>
      </c>
      <c r="K86" s="10">
        <f>HYPERLINK("http://publicreports.dpb.virginia.gov/rdPage.aspx?rdReport=OB_DocView&amp;Param1="&amp;Tbl_COVID_BEX_By_AdjustmentDetailed[[#This Row],[WorkItem ID]],Tbl_COVID_BEX_By_AdjustmentDetailed[[#This Row],[Adj ID]])</f>
        <v>36892</v>
      </c>
      <c r="L86" s="4" t="s">
        <v>517</v>
      </c>
      <c r="M86" s="3" t="s">
        <v>12</v>
      </c>
      <c r="N86" s="4" t="s">
        <v>16</v>
      </c>
      <c r="O86" s="4" t="s">
        <v>136</v>
      </c>
      <c r="P86" s="3">
        <v>430</v>
      </c>
      <c r="Q86" s="2" t="s">
        <v>27</v>
      </c>
      <c r="R86" s="4" t="s">
        <v>432</v>
      </c>
      <c r="S86" s="2"/>
      <c r="T86" s="2"/>
      <c r="U86" s="3">
        <v>43014</v>
      </c>
      <c r="V86" s="2" t="s">
        <v>522</v>
      </c>
      <c r="W86" s="4" t="s">
        <v>593</v>
      </c>
      <c r="X86" s="3" t="s">
        <v>591</v>
      </c>
      <c r="Y86" s="2" t="s">
        <v>521</v>
      </c>
      <c r="Z86" s="2" t="b">
        <v>1</v>
      </c>
      <c r="AA86" s="4" t="s">
        <v>592</v>
      </c>
      <c r="AB86" s="6">
        <v>276136</v>
      </c>
    </row>
    <row r="87" spans="1:28" ht="43.5" x14ac:dyDescent="0.35">
      <c r="A87" s="4" t="s">
        <v>129</v>
      </c>
      <c r="B87" s="3">
        <v>5</v>
      </c>
      <c r="C87" s="3">
        <v>9</v>
      </c>
      <c r="D87" s="3">
        <v>792</v>
      </c>
      <c r="E87" s="3">
        <v>140000</v>
      </c>
      <c r="F87" s="2" t="s">
        <v>518</v>
      </c>
      <c r="G87" s="4" t="s">
        <v>588</v>
      </c>
      <c r="H87" s="3">
        <v>2021</v>
      </c>
      <c r="I87" s="3">
        <v>36892</v>
      </c>
      <c r="J87" s="2" t="s">
        <v>546</v>
      </c>
      <c r="K87" s="10">
        <f>HYPERLINK("http://publicreports.dpb.virginia.gov/rdPage.aspx?rdReport=OB_DocView&amp;Param1="&amp;Tbl_COVID_BEX_By_AdjustmentDetailed[[#This Row],[WorkItem ID]],Tbl_COVID_BEX_By_AdjustmentDetailed[[#This Row],[Adj ID]])</f>
        <v>36892</v>
      </c>
      <c r="L87" s="4" t="s">
        <v>517</v>
      </c>
      <c r="M87" s="3" t="s">
        <v>12</v>
      </c>
      <c r="N87" s="4" t="s">
        <v>16</v>
      </c>
      <c r="O87" s="4" t="s">
        <v>136</v>
      </c>
      <c r="P87" s="3">
        <v>498</v>
      </c>
      <c r="Q87" s="2" t="s">
        <v>523</v>
      </c>
      <c r="R87" s="4" t="s">
        <v>594</v>
      </c>
      <c r="S87" s="2"/>
      <c r="T87" s="2"/>
      <c r="U87" s="3">
        <v>49801</v>
      </c>
      <c r="V87" s="2" t="s">
        <v>14</v>
      </c>
      <c r="W87" s="4" t="s">
        <v>595</v>
      </c>
      <c r="X87" s="3" t="s">
        <v>591</v>
      </c>
      <c r="Y87" s="2" t="s">
        <v>521</v>
      </c>
      <c r="Z87" s="2" t="b">
        <v>1</v>
      </c>
      <c r="AA87" s="4" t="s">
        <v>592</v>
      </c>
      <c r="AB87" s="6">
        <v>506194</v>
      </c>
    </row>
    <row r="88" spans="1:28" ht="43.5" x14ac:dyDescent="0.35">
      <c r="A88" s="4" t="s">
        <v>129</v>
      </c>
      <c r="B88" s="3">
        <v>5</v>
      </c>
      <c r="C88" s="3">
        <v>9</v>
      </c>
      <c r="D88" s="3">
        <v>793</v>
      </c>
      <c r="E88" s="3">
        <v>141000</v>
      </c>
      <c r="F88" s="2" t="s">
        <v>525</v>
      </c>
      <c r="G88" s="4" t="s">
        <v>596</v>
      </c>
      <c r="H88" s="3">
        <v>2021</v>
      </c>
      <c r="I88" s="3">
        <v>36893</v>
      </c>
      <c r="J88" s="2" t="s">
        <v>547</v>
      </c>
      <c r="K88" s="10">
        <f>HYPERLINK("http://publicreports.dpb.virginia.gov/rdPage.aspx?rdReport=OB_DocView&amp;Param1="&amp;Tbl_COVID_BEX_By_AdjustmentDetailed[[#This Row],[WorkItem ID]],Tbl_COVID_BEX_By_AdjustmentDetailed[[#This Row],[Adj ID]])</f>
        <v>36893</v>
      </c>
      <c r="L88" s="4" t="s">
        <v>524</v>
      </c>
      <c r="M88" s="3" t="s">
        <v>12</v>
      </c>
      <c r="N88" s="4" t="s">
        <v>16</v>
      </c>
      <c r="O88" s="4" t="s">
        <v>136</v>
      </c>
      <c r="P88" s="3">
        <v>430</v>
      </c>
      <c r="Q88" s="2" t="s">
        <v>27</v>
      </c>
      <c r="R88" s="4" t="s">
        <v>432</v>
      </c>
      <c r="S88" s="2"/>
      <c r="T88" s="2"/>
      <c r="U88" s="3">
        <v>43010</v>
      </c>
      <c r="V88" s="2" t="s">
        <v>526</v>
      </c>
      <c r="W88" s="4" t="s">
        <v>597</v>
      </c>
      <c r="X88" s="3" t="s">
        <v>591</v>
      </c>
      <c r="Y88" s="2" t="s">
        <v>521</v>
      </c>
      <c r="Z88" s="2" t="b">
        <v>1</v>
      </c>
      <c r="AA88" s="4" t="s">
        <v>592</v>
      </c>
      <c r="AB88" s="6">
        <v>642905</v>
      </c>
    </row>
    <row r="89" spans="1:28" ht="58" x14ac:dyDescent="0.35">
      <c r="A89" s="4" t="s">
        <v>129</v>
      </c>
      <c r="B89" s="3">
        <v>5</v>
      </c>
      <c r="C89" s="3">
        <v>9</v>
      </c>
      <c r="D89" s="3">
        <v>262</v>
      </c>
      <c r="E89" s="3">
        <v>143000</v>
      </c>
      <c r="F89" s="2" t="s">
        <v>78</v>
      </c>
      <c r="G89" s="4" t="s">
        <v>440</v>
      </c>
      <c r="H89" s="3">
        <v>2021</v>
      </c>
      <c r="I89" s="3">
        <v>36612</v>
      </c>
      <c r="J89" s="2" t="s">
        <v>207</v>
      </c>
      <c r="K89" s="10">
        <f>HYPERLINK("http://publicreports.dpb.virginia.gov/rdPage.aspx?rdReport=OB_DocView&amp;Param1="&amp;Tbl_COVID_BEX_By_AdjustmentDetailed[[#This Row],[WorkItem ID]],Tbl_COVID_BEX_By_AdjustmentDetailed[[#This Row],[Adj ID]])</f>
        <v>36612</v>
      </c>
      <c r="L89" s="4" t="s">
        <v>77</v>
      </c>
      <c r="M89" s="3" t="s">
        <v>12</v>
      </c>
      <c r="N89" s="4" t="s">
        <v>15</v>
      </c>
      <c r="O89" s="4" t="s">
        <v>137</v>
      </c>
      <c r="P89" s="3">
        <v>455</v>
      </c>
      <c r="Q89" s="2" t="s">
        <v>79</v>
      </c>
      <c r="R89" s="4" t="s">
        <v>441</v>
      </c>
      <c r="S89" s="2"/>
      <c r="T89" s="2"/>
      <c r="U89" s="3">
        <v>45504</v>
      </c>
      <c r="V89" s="2" t="s">
        <v>80</v>
      </c>
      <c r="W89" s="4" t="s">
        <v>442</v>
      </c>
      <c r="X89" s="3" t="s">
        <v>443</v>
      </c>
      <c r="Y89" s="2" t="s">
        <v>81</v>
      </c>
      <c r="Z89" s="2" t="b">
        <v>1</v>
      </c>
      <c r="AA89" s="4" t="s">
        <v>444</v>
      </c>
      <c r="AB89" s="6">
        <v>390000</v>
      </c>
    </row>
    <row r="90" spans="1:28" ht="58" x14ac:dyDescent="0.35">
      <c r="A90" s="4" t="s">
        <v>129</v>
      </c>
      <c r="B90" s="3">
        <v>5</v>
      </c>
      <c r="C90" s="3">
        <v>9</v>
      </c>
      <c r="D90" s="3">
        <v>262</v>
      </c>
      <c r="E90" s="3">
        <v>143000</v>
      </c>
      <c r="F90" s="2" t="s">
        <v>78</v>
      </c>
      <c r="G90" s="4" t="s">
        <v>440</v>
      </c>
      <c r="H90" s="3">
        <v>2021</v>
      </c>
      <c r="I90" s="3">
        <v>36612</v>
      </c>
      <c r="J90" s="2" t="s">
        <v>207</v>
      </c>
      <c r="K90" s="10">
        <f>HYPERLINK("http://publicreports.dpb.virginia.gov/rdPage.aspx?rdReport=OB_DocView&amp;Param1="&amp;Tbl_COVID_BEX_By_AdjustmentDetailed[[#This Row],[WorkItem ID]],Tbl_COVID_BEX_By_AdjustmentDetailed[[#This Row],[Adj ID]])</f>
        <v>36612</v>
      </c>
      <c r="L90" s="4" t="s">
        <v>77</v>
      </c>
      <c r="M90" s="3" t="s">
        <v>12</v>
      </c>
      <c r="N90" s="4" t="s">
        <v>15</v>
      </c>
      <c r="O90" s="4" t="s">
        <v>137</v>
      </c>
      <c r="P90" s="3">
        <v>455</v>
      </c>
      <c r="Q90" s="2" t="s">
        <v>79</v>
      </c>
      <c r="R90" s="4" t="s">
        <v>441</v>
      </c>
      <c r="S90" s="2"/>
      <c r="T90" s="2"/>
      <c r="U90" s="3">
        <v>45504</v>
      </c>
      <c r="V90" s="2" t="s">
        <v>80</v>
      </c>
      <c r="W90" s="4" t="s">
        <v>442</v>
      </c>
      <c r="X90" s="3" t="s">
        <v>445</v>
      </c>
      <c r="Y90" s="2" t="s">
        <v>82</v>
      </c>
      <c r="Z90" s="2" t="b">
        <v>1</v>
      </c>
      <c r="AA90" s="4" t="s">
        <v>446</v>
      </c>
      <c r="AB90" s="6">
        <v>60000</v>
      </c>
    </row>
    <row r="91" spans="1:28" ht="58" x14ac:dyDescent="0.35">
      <c r="A91" s="4" t="s">
        <v>129</v>
      </c>
      <c r="B91" s="3">
        <v>5</v>
      </c>
      <c r="C91" s="3">
        <v>9</v>
      </c>
      <c r="D91" s="3">
        <v>262</v>
      </c>
      <c r="E91" s="3">
        <v>143000</v>
      </c>
      <c r="F91" s="2" t="s">
        <v>78</v>
      </c>
      <c r="G91" s="4" t="s">
        <v>440</v>
      </c>
      <c r="H91" s="3">
        <v>2021</v>
      </c>
      <c r="I91" s="3">
        <v>36612</v>
      </c>
      <c r="J91" s="2" t="s">
        <v>207</v>
      </c>
      <c r="K91" s="10">
        <f>HYPERLINK("http://publicreports.dpb.virginia.gov/rdPage.aspx?rdReport=OB_DocView&amp;Param1="&amp;Tbl_COVID_BEX_By_AdjustmentDetailed[[#This Row],[WorkItem ID]],Tbl_COVID_BEX_By_AdjustmentDetailed[[#This Row],[Adj ID]])</f>
        <v>36612</v>
      </c>
      <c r="L91" s="4" t="s">
        <v>77</v>
      </c>
      <c r="M91" s="3" t="s">
        <v>12</v>
      </c>
      <c r="N91" s="4" t="s">
        <v>15</v>
      </c>
      <c r="O91" s="4" t="s">
        <v>137</v>
      </c>
      <c r="P91" s="3">
        <v>455</v>
      </c>
      <c r="Q91" s="2" t="s">
        <v>79</v>
      </c>
      <c r="R91" s="4" t="s">
        <v>441</v>
      </c>
      <c r="S91" s="2"/>
      <c r="T91" s="2"/>
      <c r="U91" s="3">
        <v>45504</v>
      </c>
      <c r="V91" s="2" t="s">
        <v>80</v>
      </c>
      <c r="W91" s="4" t="s">
        <v>442</v>
      </c>
      <c r="X91" s="3" t="s">
        <v>447</v>
      </c>
      <c r="Y91" s="2" t="s">
        <v>83</v>
      </c>
      <c r="Z91" s="2" t="b">
        <v>1</v>
      </c>
      <c r="AA91" s="4" t="s">
        <v>448</v>
      </c>
      <c r="AB91" s="6">
        <v>40000</v>
      </c>
    </row>
    <row r="92" spans="1:28" ht="58" x14ac:dyDescent="0.35">
      <c r="A92" s="4" t="s">
        <v>129</v>
      </c>
      <c r="B92" s="3">
        <v>5</v>
      </c>
      <c r="C92" s="3">
        <v>9</v>
      </c>
      <c r="D92" s="3">
        <v>262</v>
      </c>
      <c r="E92" s="3">
        <v>143000</v>
      </c>
      <c r="F92" s="2" t="s">
        <v>78</v>
      </c>
      <c r="G92" s="4" t="s">
        <v>440</v>
      </c>
      <c r="H92" s="3">
        <v>2021</v>
      </c>
      <c r="I92" s="3">
        <v>36612</v>
      </c>
      <c r="J92" s="2" t="s">
        <v>207</v>
      </c>
      <c r="K92" s="10">
        <f>HYPERLINK("http://publicreports.dpb.virginia.gov/rdPage.aspx?rdReport=OB_DocView&amp;Param1="&amp;Tbl_COVID_BEX_By_AdjustmentDetailed[[#This Row],[WorkItem ID]],Tbl_COVID_BEX_By_AdjustmentDetailed[[#This Row],[Adj ID]])</f>
        <v>36612</v>
      </c>
      <c r="L92" s="4" t="s">
        <v>77</v>
      </c>
      <c r="M92" s="3" t="s">
        <v>12</v>
      </c>
      <c r="N92" s="4" t="s">
        <v>15</v>
      </c>
      <c r="O92" s="4" t="s">
        <v>137</v>
      </c>
      <c r="P92" s="3">
        <v>457</v>
      </c>
      <c r="Q92" s="2" t="s">
        <v>84</v>
      </c>
      <c r="R92" s="4" t="s">
        <v>375</v>
      </c>
      <c r="S92" s="2"/>
      <c r="T92" s="2"/>
      <c r="U92" s="3">
        <v>45703</v>
      </c>
      <c r="V92" s="2" t="s">
        <v>85</v>
      </c>
      <c r="W92" s="4" t="s">
        <v>449</v>
      </c>
      <c r="X92" s="3" t="s">
        <v>450</v>
      </c>
      <c r="Y92" s="2" t="s">
        <v>86</v>
      </c>
      <c r="Z92" s="2" t="b">
        <v>1</v>
      </c>
      <c r="AA92" s="4" t="s">
        <v>451</v>
      </c>
      <c r="AB92" s="6">
        <v>-490000</v>
      </c>
    </row>
    <row r="93" spans="1:28" ht="43.5" x14ac:dyDescent="0.35">
      <c r="A93" s="4" t="s">
        <v>129</v>
      </c>
      <c r="B93" s="3">
        <v>5</v>
      </c>
      <c r="C93" s="3">
        <v>9</v>
      </c>
      <c r="D93" s="3">
        <v>262</v>
      </c>
      <c r="E93" s="3">
        <v>143000</v>
      </c>
      <c r="F93" s="2" t="s">
        <v>78</v>
      </c>
      <c r="G93" s="4" t="s">
        <v>440</v>
      </c>
      <c r="H93" s="3">
        <v>2021</v>
      </c>
      <c r="I93" s="3">
        <v>36617</v>
      </c>
      <c r="J93" s="2" t="s">
        <v>206</v>
      </c>
      <c r="K93" s="10">
        <f>HYPERLINK("http://publicreports.dpb.virginia.gov/rdPage.aspx?rdReport=OB_DocView&amp;Param1="&amp;Tbl_COVID_BEX_By_AdjustmentDetailed[[#This Row],[WorkItem ID]],Tbl_COVID_BEX_By_AdjustmentDetailed[[#This Row],[Adj ID]])</f>
        <v>36617</v>
      </c>
      <c r="L93" s="4" t="s">
        <v>205</v>
      </c>
      <c r="M93" s="3" t="s">
        <v>12</v>
      </c>
      <c r="N93" s="4" t="s">
        <v>15</v>
      </c>
      <c r="O93" s="4" t="s">
        <v>137</v>
      </c>
      <c r="P93" s="3">
        <v>455</v>
      </c>
      <c r="Q93" s="2" t="s">
        <v>79</v>
      </c>
      <c r="R93" s="4" t="s">
        <v>441</v>
      </c>
      <c r="S93" s="2"/>
      <c r="T93" s="2"/>
      <c r="U93" s="3">
        <v>45504</v>
      </c>
      <c r="V93" s="2" t="s">
        <v>80</v>
      </c>
      <c r="W93" s="4" t="s">
        <v>442</v>
      </c>
      <c r="X93" s="3" t="s">
        <v>443</v>
      </c>
      <c r="Y93" s="2" t="s">
        <v>81</v>
      </c>
      <c r="Z93" s="2" t="b">
        <v>1</v>
      </c>
      <c r="AA93" s="4" t="s">
        <v>444</v>
      </c>
      <c r="AB93" s="6">
        <v>-390000</v>
      </c>
    </row>
    <row r="94" spans="1:28" ht="43.5" x14ac:dyDescent="0.35">
      <c r="A94" s="4" t="s">
        <v>129</v>
      </c>
      <c r="B94" s="3">
        <v>5</v>
      </c>
      <c r="C94" s="3">
        <v>9</v>
      </c>
      <c r="D94" s="3">
        <v>262</v>
      </c>
      <c r="E94" s="3">
        <v>143000</v>
      </c>
      <c r="F94" s="2" t="s">
        <v>78</v>
      </c>
      <c r="G94" s="4" t="s">
        <v>440</v>
      </c>
      <c r="H94" s="3">
        <v>2021</v>
      </c>
      <c r="I94" s="3">
        <v>36617</v>
      </c>
      <c r="J94" s="2" t="s">
        <v>206</v>
      </c>
      <c r="K94" s="10">
        <f>HYPERLINK("http://publicreports.dpb.virginia.gov/rdPage.aspx?rdReport=OB_DocView&amp;Param1="&amp;Tbl_COVID_BEX_By_AdjustmentDetailed[[#This Row],[WorkItem ID]],Tbl_COVID_BEX_By_AdjustmentDetailed[[#This Row],[Adj ID]])</f>
        <v>36617</v>
      </c>
      <c r="L94" s="4" t="s">
        <v>205</v>
      </c>
      <c r="M94" s="3" t="s">
        <v>12</v>
      </c>
      <c r="N94" s="4" t="s">
        <v>15</v>
      </c>
      <c r="O94" s="4" t="s">
        <v>137</v>
      </c>
      <c r="P94" s="3">
        <v>455</v>
      </c>
      <c r="Q94" s="2" t="s">
        <v>79</v>
      </c>
      <c r="R94" s="4" t="s">
        <v>441</v>
      </c>
      <c r="S94" s="2"/>
      <c r="T94" s="2"/>
      <c r="U94" s="3">
        <v>45504</v>
      </c>
      <c r="V94" s="2" t="s">
        <v>80</v>
      </c>
      <c r="W94" s="4" t="s">
        <v>442</v>
      </c>
      <c r="X94" s="3" t="s">
        <v>445</v>
      </c>
      <c r="Y94" s="2" t="s">
        <v>82</v>
      </c>
      <c r="Z94" s="2" t="b">
        <v>1</v>
      </c>
      <c r="AA94" s="4" t="s">
        <v>446</v>
      </c>
      <c r="AB94" s="6">
        <v>-60000</v>
      </c>
    </row>
    <row r="95" spans="1:28" ht="43.5" x14ac:dyDescent="0.35">
      <c r="A95" s="4" t="s">
        <v>129</v>
      </c>
      <c r="B95" s="3">
        <v>5</v>
      </c>
      <c r="C95" s="3">
        <v>9</v>
      </c>
      <c r="D95" s="3">
        <v>262</v>
      </c>
      <c r="E95" s="3">
        <v>143000</v>
      </c>
      <c r="F95" s="2" t="s">
        <v>78</v>
      </c>
      <c r="G95" s="4" t="s">
        <v>440</v>
      </c>
      <c r="H95" s="3">
        <v>2021</v>
      </c>
      <c r="I95" s="3">
        <v>36617</v>
      </c>
      <c r="J95" s="2" t="s">
        <v>206</v>
      </c>
      <c r="K95" s="10">
        <f>HYPERLINK("http://publicreports.dpb.virginia.gov/rdPage.aspx?rdReport=OB_DocView&amp;Param1="&amp;Tbl_COVID_BEX_By_AdjustmentDetailed[[#This Row],[WorkItem ID]],Tbl_COVID_BEX_By_AdjustmentDetailed[[#This Row],[Adj ID]])</f>
        <v>36617</v>
      </c>
      <c r="L95" s="4" t="s">
        <v>205</v>
      </c>
      <c r="M95" s="3" t="s">
        <v>12</v>
      </c>
      <c r="N95" s="4" t="s">
        <v>15</v>
      </c>
      <c r="O95" s="4" t="s">
        <v>137</v>
      </c>
      <c r="P95" s="3">
        <v>455</v>
      </c>
      <c r="Q95" s="2" t="s">
        <v>79</v>
      </c>
      <c r="R95" s="4" t="s">
        <v>441</v>
      </c>
      <c r="S95" s="2"/>
      <c r="T95" s="2"/>
      <c r="U95" s="3">
        <v>45504</v>
      </c>
      <c r="V95" s="2" t="s">
        <v>80</v>
      </c>
      <c r="W95" s="4" t="s">
        <v>442</v>
      </c>
      <c r="X95" s="3" t="s">
        <v>447</v>
      </c>
      <c r="Y95" s="2" t="s">
        <v>83</v>
      </c>
      <c r="Z95" s="2" t="b">
        <v>1</v>
      </c>
      <c r="AA95" s="4" t="s">
        <v>448</v>
      </c>
      <c r="AB95" s="6">
        <v>-40000</v>
      </c>
    </row>
    <row r="96" spans="1:28" ht="43.5" x14ac:dyDescent="0.35">
      <c r="A96" s="4" t="s">
        <v>129</v>
      </c>
      <c r="B96" s="3">
        <v>5</v>
      </c>
      <c r="C96" s="3">
        <v>9</v>
      </c>
      <c r="D96" s="3">
        <v>262</v>
      </c>
      <c r="E96" s="3">
        <v>143000</v>
      </c>
      <c r="F96" s="2" t="s">
        <v>78</v>
      </c>
      <c r="G96" s="4" t="s">
        <v>440</v>
      </c>
      <c r="H96" s="3">
        <v>2021</v>
      </c>
      <c r="I96" s="3">
        <v>36617</v>
      </c>
      <c r="J96" s="2" t="s">
        <v>206</v>
      </c>
      <c r="K96" s="10">
        <f>HYPERLINK("http://publicreports.dpb.virginia.gov/rdPage.aspx?rdReport=OB_DocView&amp;Param1="&amp;Tbl_COVID_BEX_By_AdjustmentDetailed[[#This Row],[WorkItem ID]],Tbl_COVID_BEX_By_AdjustmentDetailed[[#This Row],[Adj ID]])</f>
        <v>36617</v>
      </c>
      <c r="L96" s="4" t="s">
        <v>205</v>
      </c>
      <c r="M96" s="3" t="s">
        <v>12</v>
      </c>
      <c r="N96" s="4" t="s">
        <v>15</v>
      </c>
      <c r="O96" s="4" t="s">
        <v>137</v>
      </c>
      <c r="P96" s="3">
        <v>457</v>
      </c>
      <c r="Q96" s="2" t="s">
        <v>84</v>
      </c>
      <c r="R96" s="4" t="s">
        <v>375</v>
      </c>
      <c r="S96" s="2"/>
      <c r="T96" s="2"/>
      <c r="U96" s="3">
        <v>45703</v>
      </c>
      <c r="V96" s="2" t="s">
        <v>85</v>
      </c>
      <c r="W96" s="4" t="s">
        <v>449</v>
      </c>
      <c r="X96" s="3" t="s">
        <v>450</v>
      </c>
      <c r="Y96" s="2" t="s">
        <v>86</v>
      </c>
      <c r="Z96" s="2" t="b">
        <v>1</v>
      </c>
      <c r="AA96" s="4" t="s">
        <v>451</v>
      </c>
      <c r="AB96" s="6">
        <v>490000</v>
      </c>
    </row>
    <row r="97" spans="1:28" ht="58" x14ac:dyDescent="0.35">
      <c r="A97" s="4" t="s">
        <v>129</v>
      </c>
      <c r="B97" s="3">
        <v>5</v>
      </c>
      <c r="C97" s="3">
        <v>9</v>
      </c>
      <c r="D97" s="3">
        <v>262</v>
      </c>
      <c r="E97" s="3">
        <v>143000</v>
      </c>
      <c r="F97" s="2" t="s">
        <v>78</v>
      </c>
      <c r="G97" s="4" t="s">
        <v>440</v>
      </c>
      <c r="H97" s="3">
        <v>2021</v>
      </c>
      <c r="I97" s="3">
        <v>36830</v>
      </c>
      <c r="J97" s="2" t="s">
        <v>204</v>
      </c>
      <c r="K97" s="10">
        <f>HYPERLINK("http://publicreports.dpb.virginia.gov/rdPage.aspx?rdReport=OB_DocView&amp;Param1="&amp;Tbl_COVID_BEX_By_AdjustmentDetailed[[#This Row],[WorkItem ID]],Tbl_COVID_BEX_By_AdjustmentDetailed[[#This Row],[Adj ID]])</f>
        <v>36830</v>
      </c>
      <c r="L97" s="4" t="s">
        <v>89</v>
      </c>
      <c r="M97" s="3" t="s">
        <v>12</v>
      </c>
      <c r="N97" s="4" t="s">
        <v>17</v>
      </c>
      <c r="O97" s="4" t="s">
        <v>136</v>
      </c>
      <c r="P97" s="3">
        <v>457</v>
      </c>
      <c r="Q97" s="2" t="s">
        <v>84</v>
      </c>
      <c r="R97" s="4" t="s">
        <v>375</v>
      </c>
      <c r="S97" s="2"/>
      <c r="T97" s="2"/>
      <c r="U97" s="3">
        <v>45701</v>
      </c>
      <c r="V97" s="2" t="s">
        <v>90</v>
      </c>
      <c r="W97" s="4" t="s">
        <v>452</v>
      </c>
      <c r="X97" s="3" t="s">
        <v>450</v>
      </c>
      <c r="Y97" s="2" t="s">
        <v>86</v>
      </c>
      <c r="Z97" s="2" t="b">
        <v>1</v>
      </c>
      <c r="AA97" s="4" t="s">
        <v>451</v>
      </c>
      <c r="AB97" s="6">
        <v>3187766</v>
      </c>
    </row>
    <row r="98" spans="1:28" ht="58" x14ac:dyDescent="0.35">
      <c r="A98" s="4" t="s">
        <v>129</v>
      </c>
      <c r="B98" s="3">
        <v>5</v>
      </c>
      <c r="C98" s="3">
        <v>9</v>
      </c>
      <c r="D98" s="3">
        <v>262</v>
      </c>
      <c r="E98" s="3">
        <v>143000</v>
      </c>
      <c r="F98" s="2" t="s">
        <v>78</v>
      </c>
      <c r="G98" s="4" t="s">
        <v>440</v>
      </c>
      <c r="H98" s="3">
        <v>2021</v>
      </c>
      <c r="I98" s="3">
        <v>36830</v>
      </c>
      <c r="J98" s="2" t="s">
        <v>204</v>
      </c>
      <c r="K98" s="10">
        <f>HYPERLINK("http://publicreports.dpb.virginia.gov/rdPage.aspx?rdReport=OB_DocView&amp;Param1="&amp;Tbl_COVID_BEX_By_AdjustmentDetailed[[#This Row],[WorkItem ID]],Tbl_COVID_BEX_By_AdjustmentDetailed[[#This Row],[Adj ID]])</f>
        <v>36830</v>
      </c>
      <c r="L98" s="4" t="s">
        <v>89</v>
      </c>
      <c r="M98" s="3" t="s">
        <v>12</v>
      </c>
      <c r="N98" s="4" t="s">
        <v>17</v>
      </c>
      <c r="O98" s="4" t="s">
        <v>136</v>
      </c>
      <c r="P98" s="3">
        <v>457</v>
      </c>
      <c r="Q98" s="2" t="s">
        <v>84</v>
      </c>
      <c r="R98" s="4" t="s">
        <v>375</v>
      </c>
      <c r="S98" s="2"/>
      <c r="T98" s="2"/>
      <c r="U98" s="3">
        <v>45703</v>
      </c>
      <c r="V98" s="2" t="s">
        <v>85</v>
      </c>
      <c r="W98" s="4" t="s">
        <v>449</v>
      </c>
      <c r="X98" s="3" t="s">
        <v>450</v>
      </c>
      <c r="Y98" s="2" t="s">
        <v>86</v>
      </c>
      <c r="Z98" s="2" t="b">
        <v>1</v>
      </c>
      <c r="AA98" s="4" t="s">
        <v>451</v>
      </c>
      <c r="AB98" s="6">
        <v>8712674</v>
      </c>
    </row>
    <row r="99" spans="1:28" ht="58" x14ac:dyDescent="0.35">
      <c r="A99" s="4" t="s">
        <v>129</v>
      </c>
      <c r="B99" s="3">
        <v>5</v>
      </c>
      <c r="C99" s="3">
        <v>9</v>
      </c>
      <c r="D99" s="3">
        <v>262</v>
      </c>
      <c r="E99" s="3">
        <v>143000</v>
      </c>
      <c r="F99" s="2" t="s">
        <v>78</v>
      </c>
      <c r="G99" s="4" t="s">
        <v>440</v>
      </c>
      <c r="H99" s="3">
        <v>2021</v>
      </c>
      <c r="I99" s="3">
        <v>36831</v>
      </c>
      <c r="J99" s="2" t="s">
        <v>203</v>
      </c>
      <c r="K99" s="10">
        <f>HYPERLINK("http://publicreports.dpb.virginia.gov/rdPage.aspx?rdReport=OB_DocView&amp;Param1="&amp;Tbl_COVID_BEX_By_AdjustmentDetailed[[#This Row],[WorkItem ID]],Tbl_COVID_BEX_By_AdjustmentDetailed[[#This Row],[Adj ID]])</f>
        <v>36831</v>
      </c>
      <c r="L99" s="4" t="s">
        <v>88</v>
      </c>
      <c r="M99" s="3" t="s">
        <v>12</v>
      </c>
      <c r="N99" s="4" t="s">
        <v>17</v>
      </c>
      <c r="O99" s="4" t="s">
        <v>136</v>
      </c>
      <c r="P99" s="3">
        <v>455</v>
      </c>
      <c r="Q99" s="2" t="s">
        <v>79</v>
      </c>
      <c r="R99" s="4" t="s">
        <v>441</v>
      </c>
      <c r="S99" s="2"/>
      <c r="T99" s="2"/>
      <c r="U99" s="3">
        <v>45504</v>
      </c>
      <c r="V99" s="2" t="s">
        <v>80</v>
      </c>
      <c r="W99" s="4" t="s">
        <v>442</v>
      </c>
      <c r="X99" s="3" t="s">
        <v>445</v>
      </c>
      <c r="Y99" s="2" t="s">
        <v>82</v>
      </c>
      <c r="Z99" s="2" t="b">
        <v>1</v>
      </c>
      <c r="AA99" s="4" t="s">
        <v>446</v>
      </c>
      <c r="AB99" s="6">
        <v>2069818</v>
      </c>
    </row>
    <row r="100" spans="1:28" ht="58" x14ac:dyDescent="0.35">
      <c r="A100" s="4" t="s">
        <v>129</v>
      </c>
      <c r="B100" s="3">
        <v>5</v>
      </c>
      <c r="C100" s="3">
        <v>9</v>
      </c>
      <c r="D100" s="3">
        <v>262</v>
      </c>
      <c r="E100" s="3">
        <v>143000</v>
      </c>
      <c r="F100" s="2" t="s">
        <v>78</v>
      </c>
      <c r="G100" s="4" t="s">
        <v>440</v>
      </c>
      <c r="H100" s="3">
        <v>2021</v>
      </c>
      <c r="I100" s="3">
        <v>36832</v>
      </c>
      <c r="J100" s="2" t="s">
        <v>202</v>
      </c>
      <c r="K100" s="10">
        <f>HYPERLINK("http://publicreports.dpb.virginia.gov/rdPage.aspx?rdReport=OB_DocView&amp;Param1="&amp;Tbl_COVID_BEX_By_AdjustmentDetailed[[#This Row],[WorkItem ID]],Tbl_COVID_BEX_By_AdjustmentDetailed[[#This Row],[Adj ID]])</f>
        <v>36832</v>
      </c>
      <c r="L100" s="4" t="s">
        <v>92</v>
      </c>
      <c r="M100" s="3" t="s">
        <v>12</v>
      </c>
      <c r="N100" s="4" t="s">
        <v>17</v>
      </c>
      <c r="O100" s="4" t="s">
        <v>136</v>
      </c>
      <c r="P100" s="3">
        <v>455</v>
      </c>
      <c r="Q100" s="2" t="s">
        <v>79</v>
      </c>
      <c r="R100" s="4" t="s">
        <v>441</v>
      </c>
      <c r="S100" s="2"/>
      <c r="T100" s="2"/>
      <c r="U100" s="3">
        <v>45504</v>
      </c>
      <c r="V100" s="2" t="s">
        <v>80</v>
      </c>
      <c r="W100" s="4" t="s">
        <v>442</v>
      </c>
      <c r="X100" s="3" t="s">
        <v>443</v>
      </c>
      <c r="Y100" s="2" t="s">
        <v>81</v>
      </c>
      <c r="Z100" s="2" t="b">
        <v>1</v>
      </c>
      <c r="AA100" s="4" t="s">
        <v>444</v>
      </c>
      <c r="AB100" s="6">
        <v>4095291</v>
      </c>
    </row>
    <row r="101" spans="1:28" ht="58" x14ac:dyDescent="0.35">
      <c r="A101" s="4" t="s">
        <v>129</v>
      </c>
      <c r="B101" s="3">
        <v>5</v>
      </c>
      <c r="C101" s="3">
        <v>9</v>
      </c>
      <c r="D101" s="3">
        <v>262</v>
      </c>
      <c r="E101" s="3">
        <v>143000</v>
      </c>
      <c r="F101" s="2" t="s">
        <v>78</v>
      </c>
      <c r="G101" s="4" t="s">
        <v>440</v>
      </c>
      <c r="H101" s="3">
        <v>2021</v>
      </c>
      <c r="I101" s="3">
        <v>36833</v>
      </c>
      <c r="J101" s="2" t="s">
        <v>201</v>
      </c>
      <c r="K101" s="10">
        <f>HYPERLINK("http://publicreports.dpb.virginia.gov/rdPage.aspx?rdReport=OB_DocView&amp;Param1="&amp;Tbl_COVID_BEX_By_AdjustmentDetailed[[#This Row],[WorkItem ID]],Tbl_COVID_BEX_By_AdjustmentDetailed[[#This Row],[Adj ID]])</f>
        <v>36833</v>
      </c>
      <c r="L101" s="4" t="s">
        <v>91</v>
      </c>
      <c r="M101" s="3" t="s">
        <v>12</v>
      </c>
      <c r="N101" s="4" t="s">
        <v>17</v>
      </c>
      <c r="O101" s="4" t="s">
        <v>136</v>
      </c>
      <c r="P101" s="3">
        <v>455</v>
      </c>
      <c r="Q101" s="2" t="s">
        <v>79</v>
      </c>
      <c r="R101" s="4" t="s">
        <v>441</v>
      </c>
      <c r="S101" s="2"/>
      <c r="T101" s="2"/>
      <c r="U101" s="3">
        <v>45506</v>
      </c>
      <c r="V101" s="2" t="s">
        <v>87</v>
      </c>
      <c r="W101" s="4" t="s">
        <v>453</v>
      </c>
      <c r="X101" s="3" t="s">
        <v>447</v>
      </c>
      <c r="Y101" s="2" t="s">
        <v>83</v>
      </c>
      <c r="Z101" s="2" t="b">
        <v>1</v>
      </c>
      <c r="AA101" s="4" t="s">
        <v>448</v>
      </c>
      <c r="AB101" s="6">
        <v>423032</v>
      </c>
    </row>
    <row r="102" spans="1:28" ht="72.5" x14ac:dyDescent="0.35">
      <c r="A102" s="4" t="s">
        <v>129</v>
      </c>
      <c r="B102" s="3">
        <v>5</v>
      </c>
      <c r="C102" s="3">
        <v>9</v>
      </c>
      <c r="D102" s="3">
        <v>262</v>
      </c>
      <c r="E102" s="3">
        <v>143000</v>
      </c>
      <c r="F102" s="2" t="s">
        <v>78</v>
      </c>
      <c r="G102" s="4" t="s">
        <v>440</v>
      </c>
      <c r="H102" s="3">
        <v>2021</v>
      </c>
      <c r="I102" s="3">
        <v>36834</v>
      </c>
      <c r="J102" s="2" t="s">
        <v>200</v>
      </c>
      <c r="K102" s="10">
        <f>HYPERLINK("http://publicreports.dpb.virginia.gov/rdPage.aspx?rdReport=OB_DocView&amp;Param1="&amp;Tbl_COVID_BEX_By_AdjustmentDetailed[[#This Row],[WorkItem ID]],Tbl_COVID_BEX_By_AdjustmentDetailed[[#This Row],[Adj ID]])</f>
        <v>36834</v>
      </c>
      <c r="L102" s="4" t="s">
        <v>199</v>
      </c>
      <c r="M102" s="3" t="s">
        <v>12</v>
      </c>
      <c r="N102" s="4" t="s">
        <v>17</v>
      </c>
      <c r="O102" s="4" t="s">
        <v>136</v>
      </c>
      <c r="P102" s="3">
        <v>468</v>
      </c>
      <c r="Q102" s="2" t="s">
        <v>93</v>
      </c>
      <c r="R102" s="4" t="s">
        <v>454</v>
      </c>
      <c r="S102" s="2"/>
      <c r="T102" s="2"/>
      <c r="U102" s="3">
        <v>46814</v>
      </c>
      <c r="V102" s="2" t="s">
        <v>94</v>
      </c>
      <c r="W102" s="4" t="s">
        <v>455</v>
      </c>
      <c r="X102" s="3" t="s">
        <v>456</v>
      </c>
      <c r="Y102" s="2" t="s">
        <v>237</v>
      </c>
      <c r="Z102" s="2" t="b">
        <v>1</v>
      </c>
      <c r="AA102" s="4" t="s">
        <v>457</v>
      </c>
      <c r="AB102" s="6">
        <v>1105454</v>
      </c>
    </row>
    <row r="103" spans="1:28" ht="72.5" x14ac:dyDescent="0.35">
      <c r="A103" s="4" t="s">
        <v>129</v>
      </c>
      <c r="B103" s="3">
        <v>5</v>
      </c>
      <c r="C103" s="3">
        <v>9</v>
      </c>
      <c r="D103" s="3">
        <v>262</v>
      </c>
      <c r="E103" s="3">
        <v>143000</v>
      </c>
      <c r="F103" s="2" t="s">
        <v>78</v>
      </c>
      <c r="G103" s="4" t="s">
        <v>440</v>
      </c>
      <c r="H103" s="3">
        <v>2021</v>
      </c>
      <c r="I103" s="3">
        <v>36880</v>
      </c>
      <c r="J103" s="2" t="s">
        <v>538</v>
      </c>
      <c r="K103" s="10">
        <f>HYPERLINK("http://publicreports.dpb.virginia.gov/rdPage.aspx?rdReport=OB_DocView&amp;Param1="&amp;Tbl_COVID_BEX_By_AdjustmentDetailed[[#This Row],[WorkItem ID]],Tbl_COVID_BEX_By_AdjustmentDetailed[[#This Row],[Adj ID]])</f>
        <v>36880</v>
      </c>
      <c r="L103" s="4" t="s">
        <v>507</v>
      </c>
      <c r="M103" s="3" t="s">
        <v>12</v>
      </c>
      <c r="N103" s="4" t="s">
        <v>16</v>
      </c>
      <c r="O103" s="4" t="s">
        <v>136</v>
      </c>
      <c r="P103" s="3">
        <v>457</v>
      </c>
      <c r="Q103" s="2" t="s">
        <v>84</v>
      </c>
      <c r="R103" s="4" t="s">
        <v>375</v>
      </c>
      <c r="S103" s="2"/>
      <c r="T103" s="2"/>
      <c r="U103" s="3">
        <v>45701</v>
      </c>
      <c r="V103" s="2" t="s">
        <v>90</v>
      </c>
      <c r="W103" s="4" t="s">
        <v>452</v>
      </c>
      <c r="X103" s="3" t="s">
        <v>450</v>
      </c>
      <c r="Y103" s="2" t="s">
        <v>86</v>
      </c>
      <c r="Z103" s="2" t="b">
        <v>1</v>
      </c>
      <c r="AA103" s="4" t="s">
        <v>451</v>
      </c>
      <c r="AB103" s="6">
        <v>156462</v>
      </c>
    </row>
    <row r="104" spans="1:28" ht="72.5" x14ac:dyDescent="0.35">
      <c r="A104" s="4" t="s">
        <v>129</v>
      </c>
      <c r="B104" s="3">
        <v>5</v>
      </c>
      <c r="C104" s="3">
        <v>9</v>
      </c>
      <c r="D104" s="3">
        <v>262</v>
      </c>
      <c r="E104" s="3">
        <v>143000</v>
      </c>
      <c r="F104" s="2" t="s">
        <v>78</v>
      </c>
      <c r="G104" s="4" t="s">
        <v>440</v>
      </c>
      <c r="H104" s="3">
        <v>2021</v>
      </c>
      <c r="I104" s="3">
        <v>36880</v>
      </c>
      <c r="J104" s="2" t="s">
        <v>538</v>
      </c>
      <c r="K104" s="10">
        <f>HYPERLINK("http://publicreports.dpb.virginia.gov/rdPage.aspx?rdReport=OB_DocView&amp;Param1="&amp;Tbl_COVID_BEX_By_AdjustmentDetailed[[#This Row],[WorkItem ID]],Tbl_COVID_BEX_By_AdjustmentDetailed[[#This Row],[Adj ID]])</f>
        <v>36880</v>
      </c>
      <c r="L104" s="4" t="s">
        <v>507</v>
      </c>
      <c r="M104" s="3" t="s">
        <v>12</v>
      </c>
      <c r="N104" s="4" t="s">
        <v>16</v>
      </c>
      <c r="O104" s="4" t="s">
        <v>136</v>
      </c>
      <c r="P104" s="3">
        <v>457</v>
      </c>
      <c r="Q104" s="2" t="s">
        <v>84</v>
      </c>
      <c r="R104" s="4" t="s">
        <v>375</v>
      </c>
      <c r="S104" s="2"/>
      <c r="T104" s="2"/>
      <c r="U104" s="3">
        <v>45703</v>
      </c>
      <c r="V104" s="2" t="s">
        <v>85</v>
      </c>
      <c r="W104" s="4" t="s">
        <v>449</v>
      </c>
      <c r="X104" s="3" t="s">
        <v>450</v>
      </c>
      <c r="Y104" s="2" t="s">
        <v>86</v>
      </c>
      <c r="Z104" s="2" t="b">
        <v>1</v>
      </c>
      <c r="AA104" s="4" t="s">
        <v>451</v>
      </c>
      <c r="AB104" s="6">
        <v>147338</v>
      </c>
    </row>
    <row r="105" spans="1:28" ht="87" x14ac:dyDescent="0.35">
      <c r="A105" s="4" t="s">
        <v>129</v>
      </c>
      <c r="B105" s="3">
        <v>5</v>
      </c>
      <c r="C105" s="3">
        <v>9</v>
      </c>
      <c r="D105" s="3">
        <v>262</v>
      </c>
      <c r="E105" s="3">
        <v>143000</v>
      </c>
      <c r="F105" s="2" t="s">
        <v>78</v>
      </c>
      <c r="G105" s="4" t="s">
        <v>440</v>
      </c>
      <c r="H105" s="3">
        <v>2021</v>
      </c>
      <c r="I105" s="3">
        <v>36881</v>
      </c>
      <c r="J105" s="2" t="s">
        <v>537</v>
      </c>
      <c r="K105" s="10">
        <f>HYPERLINK("http://publicreports.dpb.virginia.gov/rdPage.aspx?rdReport=OB_DocView&amp;Param1="&amp;Tbl_COVID_BEX_By_AdjustmentDetailed[[#This Row],[WorkItem ID]],Tbl_COVID_BEX_By_AdjustmentDetailed[[#This Row],[Adj ID]])</f>
        <v>36881</v>
      </c>
      <c r="L105" s="4" t="s">
        <v>506</v>
      </c>
      <c r="M105" s="3" t="s">
        <v>12</v>
      </c>
      <c r="N105" s="4" t="s">
        <v>16</v>
      </c>
      <c r="O105" s="4" t="s">
        <v>136</v>
      </c>
      <c r="P105" s="3">
        <v>455</v>
      </c>
      <c r="Q105" s="2" t="s">
        <v>79</v>
      </c>
      <c r="R105" s="4" t="s">
        <v>441</v>
      </c>
      <c r="S105" s="2"/>
      <c r="T105" s="2"/>
      <c r="U105" s="3">
        <v>45504</v>
      </c>
      <c r="V105" s="2" t="s">
        <v>80</v>
      </c>
      <c r="W105" s="4" t="s">
        <v>442</v>
      </c>
      <c r="X105" s="3" t="s">
        <v>445</v>
      </c>
      <c r="Y105" s="2" t="s">
        <v>82</v>
      </c>
      <c r="Z105" s="2" t="b">
        <v>1</v>
      </c>
      <c r="AA105" s="4" t="s">
        <v>446</v>
      </c>
      <c r="AB105" s="6">
        <v>3875</v>
      </c>
    </row>
    <row r="106" spans="1:28" ht="87" x14ac:dyDescent="0.35">
      <c r="A106" s="4" t="s">
        <v>129</v>
      </c>
      <c r="B106" s="3">
        <v>5</v>
      </c>
      <c r="C106" s="3">
        <v>9</v>
      </c>
      <c r="D106" s="3">
        <v>262</v>
      </c>
      <c r="E106" s="3">
        <v>143000</v>
      </c>
      <c r="F106" s="2" t="s">
        <v>78</v>
      </c>
      <c r="G106" s="4" t="s">
        <v>440</v>
      </c>
      <c r="H106" s="3">
        <v>2021</v>
      </c>
      <c r="I106" s="3">
        <v>36882</v>
      </c>
      <c r="J106" s="2" t="s">
        <v>536</v>
      </c>
      <c r="K106" s="10">
        <f>HYPERLINK("http://publicreports.dpb.virginia.gov/rdPage.aspx?rdReport=OB_DocView&amp;Param1="&amp;Tbl_COVID_BEX_By_AdjustmentDetailed[[#This Row],[WorkItem ID]],Tbl_COVID_BEX_By_AdjustmentDetailed[[#This Row],[Adj ID]])</f>
        <v>36882</v>
      </c>
      <c r="L106" s="4" t="s">
        <v>505</v>
      </c>
      <c r="M106" s="3" t="s">
        <v>12</v>
      </c>
      <c r="N106" s="4" t="s">
        <v>16</v>
      </c>
      <c r="O106" s="4" t="s">
        <v>136</v>
      </c>
      <c r="P106" s="3">
        <v>455</v>
      </c>
      <c r="Q106" s="2" t="s">
        <v>79</v>
      </c>
      <c r="R106" s="4" t="s">
        <v>441</v>
      </c>
      <c r="S106" s="2"/>
      <c r="T106" s="2"/>
      <c r="U106" s="3">
        <v>45504</v>
      </c>
      <c r="V106" s="2" t="s">
        <v>80</v>
      </c>
      <c r="W106" s="4" t="s">
        <v>442</v>
      </c>
      <c r="X106" s="3" t="s">
        <v>443</v>
      </c>
      <c r="Y106" s="2" t="s">
        <v>81</v>
      </c>
      <c r="Z106" s="2" t="b">
        <v>1</v>
      </c>
      <c r="AA106" s="4" t="s">
        <v>444</v>
      </c>
      <c r="AB106" s="6">
        <v>6211</v>
      </c>
    </row>
    <row r="107" spans="1:28" ht="72.5" x14ac:dyDescent="0.35">
      <c r="A107" s="4" t="s">
        <v>129</v>
      </c>
      <c r="B107" s="3">
        <v>5</v>
      </c>
      <c r="C107" s="3">
        <v>9</v>
      </c>
      <c r="D107" s="3">
        <v>262</v>
      </c>
      <c r="E107" s="3">
        <v>143000</v>
      </c>
      <c r="F107" s="2" t="s">
        <v>78</v>
      </c>
      <c r="G107" s="4" t="s">
        <v>440</v>
      </c>
      <c r="H107" s="3">
        <v>2021</v>
      </c>
      <c r="I107" s="3">
        <v>36883</v>
      </c>
      <c r="J107" s="2" t="s">
        <v>535</v>
      </c>
      <c r="K107" s="10">
        <f>HYPERLINK("http://publicreports.dpb.virginia.gov/rdPage.aspx?rdReport=OB_DocView&amp;Param1="&amp;Tbl_COVID_BEX_By_AdjustmentDetailed[[#This Row],[WorkItem ID]],Tbl_COVID_BEX_By_AdjustmentDetailed[[#This Row],[Adj ID]])</f>
        <v>36883</v>
      </c>
      <c r="L107" s="4" t="s">
        <v>504</v>
      </c>
      <c r="M107" s="3" t="s">
        <v>12</v>
      </c>
      <c r="N107" s="4" t="s">
        <v>16</v>
      </c>
      <c r="O107" s="4" t="s">
        <v>136</v>
      </c>
      <c r="P107" s="3">
        <v>455</v>
      </c>
      <c r="Q107" s="2" t="s">
        <v>79</v>
      </c>
      <c r="R107" s="4" t="s">
        <v>441</v>
      </c>
      <c r="S107" s="2"/>
      <c r="T107" s="2"/>
      <c r="U107" s="3">
        <v>45506</v>
      </c>
      <c r="V107" s="2" t="s">
        <v>87</v>
      </c>
      <c r="W107" s="4" t="s">
        <v>453</v>
      </c>
      <c r="X107" s="3" t="s">
        <v>447</v>
      </c>
      <c r="Y107" s="2" t="s">
        <v>83</v>
      </c>
      <c r="Z107" s="2" t="b">
        <v>1</v>
      </c>
      <c r="AA107" s="4" t="s">
        <v>448</v>
      </c>
      <c r="AB107" s="6">
        <v>5092</v>
      </c>
    </row>
    <row r="108" spans="1:28" ht="58" x14ac:dyDescent="0.35">
      <c r="A108" s="4" t="s">
        <v>129</v>
      </c>
      <c r="B108" s="3">
        <v>5</v>
      </c>
      <c r="C108" s="3">
        <v>9</v>
      </c>
      <c r="D108" s="3">
        <v>765</v>
      </c>
      <c r="E108" s="3">
        <v>145000</v>
      </c>
      <c r="F108" s="2" t="s">
        <v>113</v>
      </c>
      <c r="G108" s="4" t="s">
        <v>326</v>
      </c>
      <c r="H108" s="3">
        <v>2021</v>
      </c>
      <c r="I108" s="3">
        <v>36619</v>
      </c>
      <c r="J108" s="2" t="s">
        <v>236</v>
      </c>
      <c r="K108" s="10">
        <f>HYPERLINK("http://publicreports.dpb.virginia.gov/rdPage.aspx?rdReport=OB_DocView&amp;Param1="&amp;Tbl_COVID_BEX_By_AdjustmentDetailed[[#This Row],[WorkItem ID]],Tbl_COVID_BEX_By_AdjustmentDetailed[[#This Row],[Adj ID]])</f>
        <v>36619</v>
      </c>
      <c r="L108" s="4" t="s">
        <v>235</v>
      </c>
      <c r="M108" s="3" t="s">
        <v>12</v>
      </c>
      <c r="N108" s="4" t="s">
        <v>17</v>
      </c>
      <c r="O108" s="4" t="s">
        <v>136</v>
      </c>
      <c r="P108" s="3">
        <v>492</v>
      </c>
      <c r="Q108" s="2" t="s">
        <v>105</v>
      </c>
      <c r="R108" s="4" t="s">
        <v>327</v>
      </c>
      <c r="S108" s="2"/>
      <c r="T108" s="2"/>
      <c r="U108" s="3">
        <v>49201</v>
      </c>
      <c r="V108" s="2" t="s">
        <v>121</v>
      </c>
      <c r="W108" s="4" t="s">
        <v>458</v>
      </c>
      <c r="X108" s="3" t="s">
        <v>459</v>
      </c>
      <c r="Y108" s="2" t="s">
        <v>122</v>
      </c>
      <c r="Z108" s="2" t="b">
        <v>1</v>
      </c>
      <c r="AA108" s="4" t="s">
        <v>460</v>
      </c>
      <c r="AB108" s="6">
        <v>15000000</v>
      </c>
    </row>
    <row r="109" spans="1:28" ht="58" x14ac:dyDescent="0.35">
      <c r="A109" s="4" t="s">
        <v>129</v>
      </c>
      <c r="B109" s="3">
        <v>5</v>
      </c>
      <c r="C109" s="3">
        <v>9</v>
      </c>
      <c r="D109" s="3">
        <v>765</v>
      </c>
      <c r="E109" s="3">
        <v>145000</v>
      </c>
      <c r="F109" s="2" t="s">
        <v>113</v>
      </c>
      <c r="G109" s="4" t="s">
        <v>326</v>
      </c>
      <c r="H109" s="3">
        <v>2021</v>
      </c>
      <c r="I109" s="3">
        <v>36623</v>
      </c>
      <c r="J109" s="2" t="s">
        <v>234</v>
      </c>
      <c r="K109" s="10">
        <f>HYPERLINK("http://publicreports.dpb.virginia.gov/rdPage.aspx?rdReport=OB_DocView&amp;Param1="&amp;Tbl_COVID_BEX_By_AdjustmentDetailed[[#This Row],[WorkItem ID]],Tbl_COVID_BEX_By_AdjustmentDetailed[[#This Row],[Adj ID]])</f>
        <v>36623</v>
      </c>
      <c r="L109" s="4" t="s">
        <v>115</v>
      </c>
      <c r="M109" s="3" t="s">
        <v>12</v>
      </c>
      <c r="N109" s="4" t="s">
        <v>17</v>
      </c>
      <c r="O109" s="4" t="s">
        <v>136</v>
      </c>
      <c r="P109" s="3">
        <v>451</v>
      </c>
      <c r="Q109" s="2" t="s">
        <v>117</v>
      </c>
      <c r="R109" s="4" t="s">
        <v>461</v>
      </c>
      <c r="S109" s="2"/>
      <c r="T109" s="2"/>
      <c r="U109" s="3">
        <v>45102</v>
      </c>
      <c r="V109" s="2" t="s">
        <v>118</v>
      </c>
      <c r="W109" s="4" t="s">
        <v>462</v>
      </c>
      <c r="X109" s="3" t="s">
        <v>463</v>
      </c>
      <c r="Y109" s="2" t="s">
        <v>116</v>
      </c>
      <c r="Z109" s="2" t="b">
        <v>1</v>
      </c>
      <c r="AA109" s="4" t="s">
        <v>464</v>
      </c>
      <c r="AB109" s="6">
        <v>273560</v>
      </c>
    </row>
    <row r="110" spans="1:28" ht="43.5" x14ac:dyDescent="0.35">
      <c r="A110" s="4" t="s">
        <v>129</v>
      </c>
      <c r="B110" s="3">
        <v>5</v>
      </c>
      <c r="C110" s="3">
        <v>9</v>
      </c>
      <c r="D110" s="3">
        <v>765</v>
      </c>
      <c r="E110" s="3">
        <v>145000</v>
      </c>
      <c r="F110" s="2" t="s">
        <v>113</v>
      </c>
      <c r="G110" s="4" t="s">
        <v>326</v>
      </c>
      <c r="H110" s="3">
        <v>2021</v>
      </c>
      <c r="I110" s="3">
        <v>36623</v>
      </c>
      <c r="J110" s="2" t="s">
        <v>234</v>
      </c>
      <c r="K110" s="10">
        <f>HYPERLINK("http://publicreports.dpb.virginia.gov/rdPage.aspx?rdReport=OB_DocView&amp;Param1="&amp;Tbl_COVID_BEX_By_AdjustmentDetailed[[#This Row],[WorkItem ID]],Tbl_COVID_BEX_By_AdjustmentDetailed[[#This Row],[Adj ID]])</f>
        <v>36623</v>
      </c>
      <c r="L110" s="4" t="s">
        <v>115</v>
      </c>
      <c r="M110" s="3" t="s">
        <v>12</v>
      </c>
      <c r="N110" s="4" t="s">
        <v>17</v>
      </c>
      <c r="O110" s="4" t="s">
        <v>136</v>
      </c>
      <c r="P110" s="3">
        <v>460</v>
      </c>
      <c r="Q110" s="2" t="s">
        <v>119</v>
      </c>
      <c r="R110" s="4" t="s">
        <v>465</v>
      </c>
      <c r="S110" s="2"/>
      <c r="T110" s="2"/>
      <c r="U110" s="3">
        <v>46010</v>
      </c>
      <c r="V110" s="2" t="s">
        <v>120</v>
      </c>
      <c r="W110" s="4" t="s">
        <v>466</v>
      </c>
      <c r="X110" s="3" t="s">
        <v>463</v>
      </c>
      <c r="Y110" s="2" t="s">
        <v>116</v>
      </c>
      <c r="Z110" s="2" t="b">
        <v>1</v>
      </c>
      <c r="AA110" s="4" t="s">
        <v>464</v>
      </c>
      <c r="AB110" s="6">
        <v>170840</v>
      </c>
    </row>
    <row r="111" spans="1:28" ht="43.5" x14ac:dyDescent="0.35">
      <c r="A111" s="4" t="s">
        <v>129</v>
      </c>
      <c r="B111" s="3">
        <v>5</v>
      </c>
      <c r="C111" s="3">
        <v>9</v>
      </c>
      <c r="D111" s="3">
        <v>765</v>
      </c>
      <c r="E111" s="3">
        <v>145000</v>
      </c>
      <c r="F111" s="2" t="s">
        <v>113</v>
      </c>
      <c r="G111" s="4" t="s">
        <v>326</v>
      </c>
      <c r="H111" s="3">
        <v>2021</v>
      </c>
      <c r="I111" s="3">
        <v>36623</v>
      </c>
      <c r="J111" s="2" t="s">
        <v>234</v>
      </c>
      <c r="K111" s="10">
        <f>HYPERLINK("http://publicreports.dpb.virginia.gov/rdPage.aspx?rdReport=OB_DocView&amp;Param1="&amp;Tbl_COVID_BEX_By_AdjustmentDetailed[[#This Row],[WorkItem ID]],Tbl_COVID_BEX_By_AdjustmentDetailed[[#This Row],[Adj ID]])</f>
        <v>36623</v>
      </c>
      <c r="L111" s="4" t="s">
        <v>115</v>
      </c>
      <c r="M111" s="3" t="s">
        <v>12</v>
      </c>
      <c r="N111" s="4" t="s">
        <v>17</v>
      </c>
      <c r="O111" s="4" t="s">
        <v>136</v>
      </c>
      <c r="P111" s="3">
        <v>491</v>
      </c>
      <c r="Q111" s="2" t="s">
        <v>44</v>
      </c>
      <c r="R111" s="4" t="s">
        <v>467</v>
      </c>
      <c r="S111" s="2"/>
      <c r="T111" s="2"/>
      <c r="U111" s="3">
        <v>49103</v>
      </c>
      <c r="V111" s="2" t="s">
        <v>114</v>
      </c>
      <c r="W111" s="4" t="s">
        <v>468</v>
      </c>
      <c r="X111" s="3" t="s">
        <v>463</v>
      </c>
      <c r="Y111" s="2" t="s">
        <v>116</v>
      </c>
      <c r="Z111" s="2" t="b">
        <v>1</v>
      </c>
      <c r="AA111" s="4" t="s">
        <v>464</v>
      </c>
      <c r="AB111" s="6">
        <v>11013383</v>
      </c>
    </row>
    <row r="112" spans="1:28" ht="43.5" x14ac:dyDescent="0.35">
      <c r="A112" s="4" t="s">
        <v>129</v>
      </c>
      <c r="B112" s="3">
        <v>5</v>
      </c>
      <c r="C112" s="3">
        <v>9</v>
      </c>
      <c r="D112" s="3">
        <v>765</v>
      </c>
      <c r="E112" s="3">
        <v>145000</v>
      </c>
      <c r="F112" s="2" t="s">
        <v>113</v>
      </c>
      <c r="G112" s="4" t="s">
        <v>326</v>
      </c>
      <c r="H112" s="3">
        <v>2021</v>
      </c>
      <c r="I112" s="3">
        <v>36623</v>
      </c>
      <c r="J112" s="2" t="s">
        <v>234</v>
      </c>
      <c r="K112" s="10">
        <f>HYPERLINK("http://publicreports.dpb.virginia.gov/rdPage.aspx?rdReport=OB_DocView&amp;Param1="&amp;Tbl_COVID_BEX_By_AdjustmentDetailed[[#This Row],[WorkItem ID]],Tbl_COVID_BEX_By_AdjustmentDetailed[[#This Row],[Adj ID]])</f>
        <v>36623</v>
      </c>
      <c r="L112" s="4" t="s">
        <v>115</v>
      </c>
      <c r="M112" s="3" t="s">
        <v>12</v>
      </c>
      <c r="N112" s="4" t="s">
        <v>17</v>
      </c>
      <c r="O112" s="4" t="s">
        <v>136</v>
      </c>
      <c r="P112" s="3">
        <v>499</v>
      </c>
      <c r="Q112" s="2" t="s">
        <v>13</v>
      </c>
      <c r="R112" s="4" t="s">
        <v>469</v>
      </c>
      <c r="S112" s="2"/>
      <c r="T112" s="2"/>
      <c r="U112" s="3">
        <v>49902</v>
      </c>
      <c r="V112" s="2" t="s">
        <v>25</v>
      </c>
      <c r="W112" s="4" t="s">
        <v>470</v>
      </c>
      <c r="X112" s="3" t="s">
        <v>463</v>
      </c>
      <c r="Y112" s="2" t="s">
        <v>116</v>
      </c>
      <c r="Z112" s="2" t="b">
        <v>1</v>
      </c>
      <c r="AA112" s="4" t="s">
        <v>464</v>
      </c>
      <c r="AB112" s="6">
        <v>349020</v>
      </c>
    </row>
    <row r="113" spans="1:28" ht="43.5" x14ac:dyDescent="0.35">
      <c r="A113" s="4" t="s">
        <v>129</v>
      </c>
      <c r="B113" s="3">
        <v>5</v>
      </c>
      <c r="C113" s="3">
        <v>9</v>
      </c>
      <c r="D113" s="3">
        <v>765</v>
      </c>
      <c r="E113" s="3">
        <v>145000</v>
      </c>
      <c r="F113" s="2" t="s">
        <v>113</v>
      </c>
      <c r="G113" s="4" t="s">
        <v>326</v>
      </c>
      <c r="H113" s="3">
        <v>2021</v>
      </c>
      <c r="I113" s="3">
        <v>36857</v>
      </c>
      <c r="J113" s="2" t="s">
        <v>233</v>
      </c>
      <c r="K113" s="10">
        <f>HYPERLINK("http://publicreports.dpb.virginia.gov/rdPage.aspx?rdReport=OB_DocView&amp;Param1="&amp;Tbl_COVID_BEX_By_AdjustmentDetailed[[#This Row],[WorkItem ID]],Tbl_COVID_BEX_By_AdjustmentDetailed[[#This Row],[Adj ID]])</f>
        <v>36857</v>
      </c>
      <c r="L113" s="4" t="s">
        <v>232</v>
      </c>
      <c r="M113" s="3" t="s">
        <v>12</v>
      </c>
      <c r="N113" s="4" t="s">
        <v>16</v>
      </c>
      <c r="O113" s="4" t="s">
        <v>136</v>
      </c>
      <c r="P113" s="3">
        <v>452</v>
      </c>
      <c r="Q113" s="2" t="s">
        <v>123</v>
      </c>
      <c r="R113" s="4" t="s">
        <v>471</v>
      </c>
      <c r="S113" s="2"/>
      <c r="T113" s="2"/>
      <c r="U113" s="3">
        <v>45215</v>
      </c>
      <c r="V113" s="2" t="s">
        <v>124</v>
      </c>
      <c r="W113" s="4" t="s">
        <v>472</v>
      </c>
      <c r="X113" s="3" t="s">
        <v>473</v>
      </c>
      <c r="Y113" s="2" t="s">
        <v>125</v>
      </c>
      <c r="Z113" s="2" t="b">
        <v>1</v>
      </c>
      <c r="AA113" s="4" t="s">
        <v>474</v>
      </c>
      <c r="AB113" s="6">
        <v>53086618</v>
      </c>
    </row>
    <row r="114" spans="1:28" ht="43.5" x14ac:dyDescent="0.35">
      <c r="A114" s="4" t="s">
        <v>129</v>
      </c>
      <c r="B114" s="3">
        <v>5</v>
      </c>
      <c r="C114" s="3">
        <v>9</v>
      </c>
      <c r="D114" s="3">
        <v>765</v>
      </c>
      <c r="E114" s="3">
        <v>145000</v>
      </c>
      <c r="F114" s="2" t="s">
        <v>113</v>
      </c>
      <c r="G114" s="4" t="s">
        <v>326</v>
      </c>
      <c r="H114" s="3">
        <v>2021</v>
      </c>
      <c r="I114" s="3">
        <v>36858</v>
      </c>
      <c r="J114" s="2" t="s">
        <v>231</v>
      </c>
      <c r="K114" s="10">
        <f>HYPERLINK("http://publicreports.dpb.virginia.gov/rdPage.aspx?rdReport=OB_DocView&amp;Param1="&amp;Tbl_COVID_BEX_By_AdjustmentDetailed[[#This Row],[WorkItem ID]],Tbl_COVID_BEX_By_AdjustmentDetailed[[#This Row],[Adj ID]])</f>
        <v>36858</v>
      </c>
      <c r="L114" s="4" t="s">
        <v>230</v>
      </c>
      <c r="M114" s="3" t="s">
        <v>12</v>
      </c>
      <c r="N114" s="4" t="s">
        <v>17</v>
      </c>
      <c r="O114" s="4" t="s">
        <v>136</v>
      </c>
      <c r="P114" s="3">
        <v>452</v>
      </c>
      <c r="Q114" s="2" t="s">
        <v>123</v>
      </c>
      <c r="R114" s="4" t="s">
        <v>471</v>
      </c>
      <c r="S114" s="2"/>
      <c r="T114" s="2"/>
      <c r="U114" s="3">
        <v>45215</v>
      </c>
      <c r="V114" s="2" t="s">
        <v>124</v>
      </c>
      <c r="W114" s="4" t="s">
        <v>472</v>
      </c>
      <c r="X114" s="3" t="s">
        <v>473</v>
      </c>
      <c r="Y114" s="2" t="s">
        <v>125</v>
      </c>
      <c r="Z114" s="2" t="b">
        <v>1</v>
      </c>
      <c r="AA114" s="4" t="s">
        <v>474</v>
      </c>
      <c r="AB114" s="6">
        <v>2315376</v>
      </c>
    </row>
    <row r="115" spans="1:28" ht="43.5" x14ac:dyDescent="0.35">
      <c r="A115" s="4" t="s">
        <v>129</v>
      </c>
      <c r="B115" s="3">
        <v>5</v>
      </c>
      <c r="C115" s="3">
        <v>9</v>
      </c>
      <c r="D115" s="3">
        <v>765</v>
      </c>
      <c r="E115" s="3">
        <v>145000</v>
      </c>
      <c r="F115" s="2" t="s">
        <v>113</v>
      </c>
      <c r="G115" s="4" t="s">
        <v>326</v>
      </c>
      <c r="H115" s="3">
        <v>2021</v>
      </c>
      <c r="I115" s="3">
        <v>36905</v>
      </c>
      <c r="J115" s="2" t="s">
        <v>229</v>
      </c>
      <c r="K115" s="10">
        <f>HYPERLINK("http://publicreports.dpb.virginia.gov/rdPage.aspx?rdReport=OB_DocView&amp;Param1="&amp;Tbl_COVID_BEX_By_AdjustmentDetailed[[#This Row],[WorkItem ID]],Tbl_COVID_BEX_By_AdjustmentDetailed[[#This Row],[Adj ID]])</f>
        <v>36905</v>
      </c>
      <c r="L115" s="4" t="s">
        <v>228</v>
      </c>
      <c r="M115" s="3" t="s">
        <v>12</v>
      </c>
      <c r="N115" s="4" t="s">
        <v>17</v>
      </c>
      <c r="O115" s="4" t="s">
        <v>136</v>
      </c>
      <c r="P115" s="3">
        <v>468</v>
      </c>
      <c r="Q115" s="2" t="s">
        <v>93</v>
      </c>
      <c r="R115" s="4" t="s">
        <v>454</v>
      </c>
      <c r="S115" s="2"/>
      <c r="T115" s="2"/>
      <c r="U115" s="3">
        <v>46803</v>
      </c>
      <c r="V115" s="2" t="s">
        <v>132</v>
      </c>
      <c r="W115" s="4" t="s">
        <v>475</v>
      </c>
      <c r="X115" s="3" t="s">
        <v>476</v>
      </c>
      <c r="Y115" s="2" t="s">
        <v>240</v>
      </c>
      <c r="Z115" s="2" t="b">
        <v>1</v>
      </c>
      <c r="AA115" s="4" t="s">
        <v>477</v>
      </c>
      <c r="AB115" s="6">
        <v>894681</v>
      </c>
    </row>
    <row r="116" spans="1:28" ht="43.5" x14ac:dyDescent="0.35">
      <c r="A116" s="4" t="s">
        <v>129</v>
      </c>
      <c r="B116" s="3">
        <v>5</v>
      </c>
      <c r="C116" s="3">
        <v>9</v>
      </c>
      <c r="D116" s="3">
        <v>765</v>
      </c>
      <c r="E116" s="3">
        <v>145000</v>
      </c>
      <c r="F116" s="2" t="s">
        <v>113</v>
      </c>
      <c r="G116" s="4" t="s">
        <v>326</v>
      </c>
      <c r="H116" s="3">
        <v>2021</v>
      </c>
      <c r="I116" s="3">
        <v>36987</v>
      </c>
      <c r="J116" s="2" t="s">
        <v>545</v>
      </c>
      <c r="K116" s="10">
        <f>HYPERLINK("http://publicreports.dpb.virginia.gov/rdPage.aspx?rdReport=OB_DocView&amp;Param1="&amp;Tbl_COVID_BEX_By_AdjustmentDetailed[[#This Row],[WorkItem ID]],Tbl_COVID_BEX_By_AdjustmentDetailed[[#This Row],[Adj ID]])</f>
        <v>36987</v>
      </c>
      <c r="L116" s="4" t="s">
        <v>516</v>
      </c>
      <c r="M116" s="3" t="s">
        <v>12</v>
      </c>
      <c r="N116" s="4" t="s">
        <v>16</v>
      </c>
      <c r="O116" s="4" t="s">
        <v>136</v>
      </c>
      <c r="P116" s="3">
        <v>491</v>
      </c>
      <c r="Q116" s="2" t="s">
        <v>44</v>
      </c>
      <c r="R116" s="4" t="s">
        <v>467</v>
      </c>
      <c r="S116" s="2"/>
      <c r="T116" s="2"/>
      <c r="U116" s="3">
        <v>49103</v>
      </c>
      <c r="V116" s="2" t="s">
        <v>114</v>
      </c>
      <c r="W116" s="4" t="s">
        <v>468</v>
      </c>
      <c r="X116" s="3" t="s">
        <v>463</v>
      </c>
      <c r="Y116" s="2" t="s">
        <v>116</v>
      </c>
      <c r="Z116" s="2" t="b">
        <v>1</v>
      </c>
      <c r="AA116" s="4" t="s">
        <v>464</v>
      </c>
      <c r="AB116" s="6">
        <v>29600</v>
      </c>
    </row>
    <row r="117" spans="1:28" ht="43.5" x14ac:dyDescent="0.35">
      <c r="A117" s="4" t="s">
        <v>129</v>
      </c>
      <c r="B117" s="3">
        <v>5</v>
      </c>
      <c r="C117" s="3">
        <v>9</v>
      </c>
      <c r="D117" s="3">
        <v>765</v>
      </c>
      <c r="E117" s="3">
        <v>145000</v>
      </c>
      <c r="F117" s="2" t="s">
        <v>113</v>
      </c>
      <c r="G117" s="4" t="s">
        <v>326</v>
      </c>
      <c r="H117" s="3">
        <v>2021</v>
      </c>
      <c r="I117" s="3">
        <v>36987</v>
      </c>
      <c r="J117" s="2" t="s">
        <v>545</v>
      </c>
      <c r="K117" s="10">
        <f>HYPERLINK("http://publicreports.dpb.virginia.gov/rdPage.aspx?rdReport=OB_DocView&amp;Param1="&amp;Tbl_COVID_BEX_By_AdjustmentDetailed[[#This Row],[WorkItem ID]],Tbl_COVID_BEX_By_AdjustmentDetailed[[#This Row],[Adj ID]])</f>
        <v>36987</v>
      </c>
      <c r="L117" s="4" t="s">
        <v>516</v>
      </c>
      <c r="M117" s="3" t="s">
        <v>12</v>
      </c>
      <c r="N117" s="4" t="s">
        <v>16</v>
      </c>
      <c r="O117" s="4" t="s">
        <v>136</v>
      </c>
      <c r="P117" s="3">
        <v>499</v>
      </c>
      <c r="Q117" s="2" t="s">
        <v>13</v>
      </c>
      <c r="R117" s="4" t="s">
        <v>469</v>
      </c>
      <c r="S117" s="2"/>
      <c r="T117" s="2"/>
      <c r="U117" s="3">
        <v>49902</v>
      </c>
      <c r="V117" s="2" t="s">
        <v>25</v>
      </c>
      <c r="W117" s="4" t="s">
        <v>470</v>
      </c>
      <c r="X117" s="3" t="s">
        <v>463</v>
      </c>
      <c r="Y117" s="2" t="s">
        <v>116</v>
      </c>
      <c r="Z117" s="2" t="b">
        <v>1</v>
      </c>
      <c r="AA117" s="4" t="s">
        <v>464</v>
      </c>
      <c r="AB117" s="6">
        <v>150000</v>
      </c>
    </row>
    <row r="118" spans="1:28" ht="58" x14ac:dyDescent="0.35">
      <c r="A118" s="4" t="s">
        <v>129</v>
      </c>
      <c r="B118" s="3">
        <v>5</v>
      </c>
      <c r="C118" s="3">
        <v>9</v>
      </c>
      <c r="D118" s="3">
        <v>765</v>
      </c>
      <c r="E118" s="3">
        <v>145000</v>
      </c>
      <c r="F118" s="2" t="s">
        <v>113</v>
      </c>
      <c r="G118" s="4" t="s">
        <v>326</v>
      </c>
      <c r="H118" s="3">
        <v>2021</v>
      </c>
      <c r="I118" s="3">
        <v>37085</v>
      </c>
      <c r="J118" s="2" t="s">
        <v>325</v>
      </c>
      <c r="K118" s="10">
        <f>HYPERLINK("http://publicreports.dpb.virginia.gov/rdPage.aspx?rdReport=OB_DocView&amp;Param1="&amp;Tbl_COVID_BEX_By_AdjustmentDetailed[[#This Row],[WorkItem ID]],Tbl_COVID_BEX_By_AdjustmentDetailed[[#This Row],[Adj ID]])</f>
        <v>37085</v>
      </c>
      <c r="L118" s="4" t="s">
        <v>297</v>
      </c>
      <c r="M118" s="3" t="s">
        <v>12</v>
      </c>
      <c r="N118" s="4" t="s">
        <v>17</v>
      </c>
      <c r="O118" s="4" t="s">
        <v>136</v>
      </c>
      <c r="P118" s="3">
        <v>451</v>
      </c>
      <c r="Q118" s="2" t="s">
        <v>117</v>
      </c>
      <c r="R118" s="4" t="s">
        <v>461</v>
      </c>
      <c r="S118" s="2"/>
      <c r="T118" s="2"/>
      <c r="U118" s="3">
        <v>45105</v>
      </c>
      <c r="V118" s="2" t="s">
        <v>298</v>
      </c>
      <c r="W118" s="4" t="s">
        <v>478</v>
      </c>
      <c r="X118" s="3" t="s">
        <v>479</v>
      </c>
      <c r="Y118" s="2" t="s">
        <v>299</v>
      </c>
      <c r="Z118" s="2" t="b">
        <v>1</v>
      </c>
      <c r="AA118" s="4" t="s">
        <v>480</v>
      </c>
      <c r="AB118" s="6">
        <v>59706</v>
      </c>
    </row>
    <row r="119" spans="1:28" ht="58" x14ac:dyDescent="0.35">
      <c r="A119" s="4" t="s">
        <v>129</v>
      </c>
      <c r="B119" s="3">
        <v>5</v>
      </c>
      <c r="C119" s="3">
        <v>9</v>
      </c>
      <c r="D119" s="3">
        <v>765</v>
      </c>
      <c r="E119" s="3">
        <v>145000</v>
      </c>
      <c r="F119" s="2" t="s">
        <v>113</v>
      </c>
      <c r="G119" s="4" t="s">
        <v>326</v>
      </c>
      <c r="H119" s="3">
        <v>2021</v>
      </c>
      <c r="I119" s="3">
        <v>37085</v>
      </c>
      <c r="J119" s="2" t="s">
        <v>325</v>
      </c>
      <c r="K119" s="10">
        <f>HYPERLINK("http://publicreports.dpb.virginia.gov/rdPage.aspx?rdReport=OB_DocView&amp;Param1="&amp;Tbl_COVID_BEX_By_AdjustmentDetailed[[#This Row],[WorkItem ID]],Tbl_COVID_BEX_By_AdjustmentDetailed[[#This Row],[Adj ID]])</f>
        <v>37085</v>
      </c>
      <c r="L119" s="4" t="s">
        <v>297</v>
      </c>
      <c r="M119" s="3" t="s">
        <v>12</v>
      </c>
      <c r="N119" s="4" t="s">
        <v>17</v>
      </c>
      <c r="O119" s="4" t="s">
        <v>136</v>
      </c>
      <c r="P119" s="3">
        <v>491</v>
      </c>
      <c r="Q119" s="2" t="s">
        <v>44</v>
      </c>
      <c r="R119" s="4" t="s">
        <v>467</v>
      </c>
      <c r="S119" s="2"/>
      <c r="T119" s="2"/>
      <c r="U119" s="3">
        <v>49102</v>
      </c>
      <c r="V119" s="2" t="s">
        <v>300</v>
      </c>
      <c r="W119" s="4" t="s">
        <v>481</v>
      </c>
      <c r="X119" s="3" t="s">
        <v>479</v>
      </c>
      <c r="Y119" s="2" t="s">
        <v>299</v>
      </c>
      <c r="Z119" s="2" t="b">
        <v>1</v>
      </c>
      <c r="AA119" s="4" t="s">
        <v>480</v>
      </c>
      <c r="AB119" s="6">
        <v>537349</v>
      </c>
    </row>
    <row r="120" spans="1:28" ht="58" x14ac:dyDescent="0.35">
      <c r="A120" s="4" t="s">
        <v>129</v>
      </c>
      <c r="B120" s="3">
        <v>5</v>
      </c>
      <c r="C120" s="3">
        <v>9</v>
      </c>
      <c r="D120" s="3">
        <v>765</v>
      </c>
      <c r="E120" s="3">
        <v>145000</v>
      </c>
      <c r="F120" s="2" t="s">
        <v>113</v>
      </c>
      <c r="G120" s="4" t="s">
        <v>326</v>
      </c>
      <c r="H120" s="3">
        <v>2021</v>
      </c>
      <c r="I120" s="3">
        <v>37316</v>
      </c>
      <c r="J120" s="2" t="s">
        <v>324</v>
      </c>
      <c r="K120" s="10">
        <f>HYPERLINK("http://publicreports.dpb.virginia.gov/rdPage.aspx?rdReport=OB_DocView&amp;Param1="&amp;Tbl_COVID_BEX_By_AdjustmentDetailed[[#This Row],[WorkItem ID]],Tbl_COVID_BEX_By_AdjustmentDetailed[[#This Row],[Adj ID]])</f>
        <v>37316</v>
      </c>
      <c r="L120" s="4" t="s">
        <v>295</v>
      </c>
      <c r="M120" s="3" t="s">
        <v>12</v>
      </c>
      <c r="N120" s="4" t="s">
        <v>17</v>
      </c>
      <c r="O120" s="4" t="s">
        <v>136</v>
      </c>
      <c r="P120" s="3">
        <v>492</v>
      </c>
      <c r="Q120" s="2" t="s">
        <v>105</v>
      </c>
      <c r="R120" s="4" t="s">
        <v>327</v>
      </c>
      <c r="S120" s="2"/>
      <c r="T120" s="2"/>
      <c r="U120" s="3">
        <v>49203</v>
      </c>
      <c r="V120" s="2" t="s">
        <v>296</v>
      </c>
      <c r="W120" s="4" t="s">
        <v>328</v>
      </c>
      <c r="X120" s="3" t="s">
        <v>149</v>
      </c>
      <c r="Y120" s="2" t="s">
        <v>65</v>
      </c>
      <c r="Z120" s="2" t="b">
        <v>1</v>
      </c>
      <c r="AA120" s="4" t="s">
        <v>150</v>
      </c>
      <c r="AB120" s="6">
        <v>650000</v>
      </c>
    </row>
    <row r="121" spans="1:28" ht="58" x14ac:dyDescent="0.35">
      <c r="A121" s="4" t="s">
        <v>133</v>
      </c>
      <c r="B121" s="3">
        <v>6</v>
      </c>
      <c r="C121" s="3">
        <v>11</v>
      </c>
      <c r="D121" s="3">
        <v>799</v>
      </c>
      <c r="E121" s="3">
        <v>161000</v>
      </c>
      <c r="F121" s="2" t="s">
        <v>126</v>
      </c>
      <c r="G121" s="4" t="s">
        <v>551</v>
      </c>
      <c r="H121" s="3">
        <v>2021</v>
      </c>
      <c r="I121" s="3">
        <v>37422</v>
      </c>
      <c r="J121" s="2" t="s">
        <v>548</v>
      </c>
      <c r="K121" s="10">
        <f>HYPERLINK("http://publicreports.dpb.virginia.gov/rdPage.aspx?rdReport=OB_DocView&amp;Param1="&amp;Tbl_COVID_BEX_By_AdjustmentDetailed[[#This Row],[WorkItem ID]],Tbl_COVID_BEX_By_AdjustmentDetailed[[#This Row],[Adj ID]])</f>
        <v>37422</v>
      </c>
      <c r="L121" s="4" t="s">
        <v>527</v>
      </c>
      <c r="M121" s="3" t="s">
        <v>12</v>
      </c>
      <c r="N121" s="4" t="s">
        <v>17</v>
      </c>
      <c r="O121" s="4" t="s">
        <v>136</v>
      </c>
      <c r="P121" s="3">
        <v>397</v>
      </c>
      <c r="Q121" s="2" t="s">
        <v>241</v>
      </c>
      <c r="R121" s="4" t="s">
        <v>572</v>
      </c>
      <c r="S121" s="2"/>
      <c r="T121" s="2"/>
      <c r="U121" s="3">
        <v>39704</v>
      </c>
      <c r="V121" s="2" t="s">
        <v>242</v>
      </c>
      <c r="W121" s="4" t="s">
        <v>573</v>
      </c>
      <c r="X121" s="3" t="s">
        <v>149</v>
      </c>
      <c r="Y121" s="2" t="s">
        <v>65</v>
      </c>
      <c r="Z121" s="2" t="b">
        <v>1</v>
      </c>
      <c r="AA121" s="4" t="s">
        <v>150</v>
      </c>
      <c r="AB121" s="6">
        <v>19872200</v>
      </c>
    </row>
    <row r="122" spans="1:28" ht="43.5" x14ac:dyDescent="0.35">
      <c r="A122" s="4" t="s">
        <v>133</v>
      </c>
      <c r="B122" s="3">
        <v>6</v>
      </c>
      <c r="C122" s="3">
        <v>11</v>
      </c>
      <c r="D122" s="3">
        <v>127</v>
      </c>
      <c r="E122" s="3">
        <v>163000</v>
      </c>
      <c r="F122" s="2" t="s">
        <v>21</v>
      </c>
      <c r="G122" s="4" t="s">
        <v>151</v>
      </c>
      <c r="H122" s="3">
        <v>2021</v>
      </c>
      <c r="I122" s="3">
        <v>36785</v>
      </c>
      <c r="J122" s="2" t="s">
        <v>184</v>
      </c>
      <c r="K122" s="10">
        <f>HYPERLINK("http://publicreports.dpb.virginia.gov/rdPage.aspx?rdReport=OB_DocView&amp;Param1="&amp;Tbl_COVID_BEX_By_AdjustmentDetailed[[#This Row],[WorkItem ID]],Tbl_COVID_BEX_By_AdjustmentDetailed[[#This Row],[Adj ID]])</f>
        <v>36785</v>
      </c>
      <c r="L122" s="4" t="s">
        <v>183</v>
      </c>
      <c r="M122" s="3" t="s">
        <v>12</v>
      </c>
      <c r="N122" s="4" t="s">
        <v>17</v>
      </c>
      <c r="O122" s="4" t="s">
        <v>136</v>
      </c>
      <c r="P122" s="3">
        <v>776</v>
      </c>
      <c r="Q122" s="2" t="s">
        <v>22</v>
      </c>
      <c r="R122" s="4" t="s">
        <v>152</v>
      </c>
      <c r="S122" s="2"/>
      <c r="T122" s="2"/>
      <c r="U122" s="3">
        <v>77604</v>
      </c>
      <c r="V122" s="2" t="s">
        <v>23</v>
      </c>
      <c r="W122" s="4" t="s">
        <v>153</v>
      </c>
      <c r="X122" s="3" t="s">
        <v>149</v>
      </c>
      <c r="Y122" s="2" t="s">
        <v>65</v>
      </c>
      <c r="Z122" s="2" t="b">
        <v>1</v>
      </c>
      <c r="AA122" s="4" t="s">
        <v>150</v>
      </c>
      <c r="AB122" s="6">
        <v>7038845.9500000002</v>
      </c>
    </row>
    <row r="123" spans="1:28" ht="43.5" x14ac:dyDescent="0.35">
      <c r="A123" s="4" t="s">
        <v>133</v>
      </c>
      <c r="B123" s="3">
        <v>6</v>
      </c>
      <c r="C123" s="3">
        <v>11</v>
      </c>
      <c r="D123" s="3">
        <v>127</v>
      </c>
      <c r="E123" s="3">
        <v>163000</v>
      </c>
      <c r="F123" s="2" t="s">
        <v>21</v>
      </c>
      <c r="G123" s="4" t="s">
        <v>151</v>
      </c>
      <c r="H123" s="3">
        <v>2021</v>
      </c>
      <c r="I123" s="3">
        <v>36826</v>
      </c>
      <c r="J123" s="2" t="s">
        <v>182</v>
      </c>
      <c r="K123" s="10">
        <f>HYPERLINK("http://publicreports.dpb.virginia.gov/rdPage.aspx?rdReport=OB_DocView&amp;Param1="&amp;Tbl_COVID_BEX_By_AdjustmentDetailed[[#This Row],[WorkItem ID]],Tbl_COVID_BEX_By_AdjustmentDetailed[[#This Row],[Adj ID]])</f>
        <v>36826</v>
      </c>
      <c r="L123" s="4" t="s">
        <v>181</v>
      </c>
      <c r="M123" s="3" t="s">
        <v>12</v>
      </c>
      <c r="N123" s="4" t="s">
        <v>17</v>
      </c>
      <c r="O123" s="4" t="s">
        <v>136</v>
      </c>
      <c r="P123" s="3">
        <v>776</v>
      </c>
      <c r="Q123" s="2" t="s">
        <v>22</v>
      </c>
      <c r="R123" s="4" t="s">
        <v>152</v>
      </c>
      <c r="S123" s="2"/>
      <c r="T123" s="2"/>
      <c r="U123" s="3">
        <v>77604</v>
      </c>
      <c r="V123" s="2" t="s">
        <v>23</v>
      </c>
      <c r="W123" s="4" t="s">
        <v>153</v>
      </c>
      <c r="X123" s="3" t="s">
        <v>149</v>
      </c>
      <c r="Y123" s="2" t="s">
        <v>65</v>
      </c>
      <c r="Z123" s="2" t="b">
        <v>1</v>
      </c>
      <c r="AA123" s="4" t="s">
        <v>150</v>
      </c>
      <c r="AB123" s="6">
        <v>7886761.2599999998</v>
      </c>
    </row>
    <row r="124" spans="1:28" ht="43.5" x14ac:dyDescent="0.35">
      <c r="A124" s="4" t="s">
        <v>133</v>
      </c>
      <c r="B124" s="3">
        <v>6</v>
      </c>
      <c r="C124" s="3">
        <v>11</v>
      </c>
      <c r="D124" s="3">
        <v>127</v>
      </c>
      <c r="E124" s="3">
        <v>163000</v>
      </c>
      <c r="F124" s="2" t="s">
        <v>21</v>
      </c>
      <c r="G124" s="4" t="s">
        <v>151</v>
      </c>
      <c r="H124" s="3">
        <v>2021</v>
      </c>
      <c r="I124" s="3">
        <v>36874</v>
      </c>
      <c r="J124" s="2" t="s">
        <v>180</v>
      </c>
      <c r="K124" s="10">
        <f>HYPERLINK("http://publicreports.dpb.virginia.gov/rdPage.aspx?rdReport=OB_DocView&amp;Param1="&amp;Tbl_COVID_BEX_By_AdjustmentDetailed[[#This Row],[WorkItem ID]],Tbl_COVID_BEX_By_AdjustmentDetailed[[#This Row],[Adj ID]])</f>
        <v>36874</v>
      </c>
      <c r="L124" s="4" t="s">
        <v>179</v>
      </c>
      <c r="M124" s="3" t="s">
        <v>12</v>
      </c>
      <c r="N124" s="4" t="s">
        <v>17</v>
      </c>
      <c r="O124" s="4" t="s">
        <v>136</v>
      </c>
      <c r="P124" s="3">
        <v>776</v>
      </c>
      <c r="Q124" s="2" t="s">
        <v>22</v>
      </c>
      <c r="R124" s="4" t="s">
        <v>152</v>
      </c>
      <c r="S124" s="2"/>
      <c r="T124" s="2"/>
      <c r="U124" s="3">
        <v>77604</v>
      </c>
      <c r="V124" s="2" t="s">
        <v>23</v>
      </c>
      <c r="W124" s="4" t="s">
        <v>153</v>
      </c>
      <c r="X124" s="3" t="s">
        <v>149</v>
      </c>
      <c r="Y124" s="2" t="s">
        <v>65</v>
      </c>
      <c r="Z124" s="2" t="b">
        <v>1</v>
      </c>
      <c r="AA124" s="4" t="s">
        <v>150</v>
      </c>
      <c r="AB124" s="6">
        <v>3722538.5</v>
      </c>
    </row>
    <row r="125" spans="1:28" ht="43.5" x14ac:dyDescent="0.35">
      <c r="A125" s="4" t="s">
        <v>133</v>
      </c>
      <c r="B125" s="3">
        <v>6</v>
      </c>
      <c r="C125" s="3">
        <v>11</v>
      </c>
      <c r="D125" s="3">
        <v>127</v>
      </c>
      <c r="E125" s="3">
        <v>163000</v>
      </c>
      <c r="F125" s="2" t="s">
        <v>21</v>
      </c>
      <c r="G125" s="4" t="s">
        <v>151</v>
      </c>
      <c r="H125" s="3">
        <v>2021</v>
      </c>
      <c r="I125" s="3">
        <v>36974</v>
      </c>
      <c r="J125" s="2" t="s">
        <v>178</v>
      </c>
      <c r="K125" s="10">
        <f>HYPERLINK("http://publicreports.dpb.virginia.gov/rdPage.aspx?rdReport=OB_DocView&amp;Param1="&amp;Tbl_COVID_BEX_By_AdjustmentDetailed[[#This Row],[WorkItem ID]],Tbl_COVID_BEX_By_AdjustmentDetailed[[#This Row],[Adj ID]])</f>
        <v>36974</v>
      </c>
      <c r="L125" s="4" t="s">
        <v>177</v>
      </c>
      <c r="M125" s="3" t="s">
        <v>12</v>
      </c>
      <c r="N125" s="4" t="s">
        <v>17</v>
      </c>
      <c r="O125" s="4" t="s">
        <v>136</v>
      </c>
      <c r="P125" s="3">
        <v>776</v>
      </c>
      <c r="Q125" s="2" t="s">
        <v>22</v>
      </c>
      <c r="R125" s="4" t="s">
        <v>152</v>
      </c>
      <c r="S125" s="2"/>
      <c r="T125" s="2"/>
      <c r="U125" s="3">
        <v>77604</v>
      </c>
      <c r="V125" s="2" t="s">
        <v>23</v>
      </c>
      <c r="W125" s="4" t="s">
        <v>153</v>
      </c>
      <c r="X125" s="3" t="s">
        <v>149</v>
      </c>
      <c r="Y125" s="2" t="s">
        <v>65</v>
      </c>
      <c r="Z125" s="2" t="b">
        <v>1</v>
      </c>
      <c r="AA125" s="4" t="s">
        <v>150</v>
      </c>
      <c r="AB125" s="6">
        <v>5391654.1100000003</v>
      </c>
    </row>
    <row r="126" spans="1:28" ht="43.5" x14ac:dyDescent="0.35">
      <c r="A126" s="4" t="s">
        <v>133</v>
      </c>
      <c r="B126" s="3">
        <v>6</v>
      </c>
      <c r="C126" s="3">
        <v>11</v>
      </c>
      <c r="D126" s="3">
        <v>127</v>
      </c>
      <c r="E126" s="3">
        <v>163000</v>
      </c>
      <c r="F126" s="2" t="s">
        <v>21</v>
      </c>
      <c r="G126" s="4" t="s">
        <v>151</v>
      </c>
      <c r="H126" s="3">
        <v>2021</v>
      </c>
      <c r="I126" s="3">
        <v>37017</v>
      </c>
      <c r="J126" s="2" t="s">
        <v>176</v>
      </c>
      <c r="K126" s="10">
        <f>HYPERLINK("http://publicreports.dpb.virginia.gov/rdPage.aspx?rdReport=OB_DocView&amp;Param1="&amp;Tbl_COVID_BEX_By_AdjustmentDetailed[[#This Row],[WorkItem ID]],Tbl_COVID_BEX_By_AdjustmentDetailed[[#This Row],[Adj ID]])</f>
        <v>37017</v>
      </c>
      <c r="L126" s="4" t="s">
        <v>175</v>
      </c>
      <c r="M126" s="3" t="s">
        <v>12</v>
      </c>
      <c r="N126" s="4" t="s">
        <v>17</v>
      </c>
      <c r="O126" s="4" t="s">
        <v>136</v>
      </c>
      <c r="P126" s="3">
        <v>776</v>
      </c>
      <c r="Q126" s="2" t="s">
        <v>22</v>
      </c>
      <c r="R126" s="4" t="s">
        <v>152</v>
      </c>
      <c r="S126" s="2"/>
      <c r="T126" s="2"/>
      <c r="U126" s="3">
        <v>77604</v>
      </c>
      <c r="V126" s="2" t="s">
        <v>23</v>
      </c>
      <c r="W126" s="4" t="s">
        <v>153</v>
      </c>
      <c r="X126" s="3" t="s">
        <v>149</v>
      </c>
      <c r="Y126" s="2" t="s">
        <v>65</v>
      </c>
      <c r="Z126" s="2" t="b">
        <v>1</v>
      </c>
      <c r="AA126" s="4" t="s">
        <v>150</v>
      </c>
      <c r="AB126" s="6">
        <v>6078229.9699999997</v>
      </c>
    </row>
    <row r="127" spans="1:28" ht="43.5" x14ac:dyDescent="0.35">
      <c r="A127" s="4" t="s">
        <v>133</v>
      </c>
      <c r="B127" s="3">
        <v>6</v>
      </c>
      <c r="C127" s="3">
        <v>11</v>
      </c>
      <c r="D127" s="3">
        <v>127</v>
      </c>
      <c r="E127" s="3">
        <v>163000</v>
      </c>
      <c r="F127" s="2" t="s">
        <v>21</v>
      </c>
      <c r="G127" s="4" t="s">
        <v>151</v>
      </c>
      <c r="H127" s="3">
        <v>2021</v>
      </c>
      <c r="I127" s="3">
        <v>37033</v>
      </c>
      <c r="J127" s="2" t="s">
        <v>305</v>
      </c>
      <c r="K127" s="10">
        <f>HYPERLINK("http://publicreports.dpb.virginia.gov/rdPage.aspx?rdReport=OB_DocView&amp;Param1="&amp;Tbl_COVID_BEX_By_AdjustmentDetailed[[#This Row],[WorkItem ID]],Tbl_COVID_BEX_By_AdjustmentDetailed[[#This Row],[Adj ID]])</f>
        <v>37033</v>
      </c>
      <c r="L127" s="4" t="s">
        <v>268</v>
      </c>
      <c r="M127" s="3" t="s">
        <v>12</v>
      </c>
      <c r="N127" s="4" t="s">
        <v>17</v>
      </c>
      <c r="O127" s="4" t="s">
        <v>136</v>
      </c>
      <c r="P127" s="3">
        <v>776</v>
      </c>
      <c r="Q127" s="2" t="s">
        <v>22</v>
      </c>
      <c r="R127" s="4" t="s">
        <v>152</v>
      </c>
      <c r="S127" s="2"/>
      <c r="T127" s="2"/>
      <c r="U127" s="3">
        <v>77604</v>
      </c>
      <c r="V127" s="2" t="s">
        <v>23</v>
      </c>
      <c r="W127" s="4" t="s">
        <v>153</v>
      </c>
      <c r="X127" s="3" t="s">
        <v>149</v>
      </c>
      <c r="Y127" s="2" t="s">
        <v>65</v>
      </c>
      <c r="Z127" s="2" t="b">
        <v>1</v>
      </c>
      <c r="AA127" s="4" t="s">
        <v>150</v>
      </c>
      <c r="AB127" s="6">
        <v>5682398.3700000001</v>
      </c>
    </row>
    <row r="128" spans="1:28" ht="43.5" x14ac:dyDescent="0.35">
      <c r="A128" s="4" t="s">
        <v>133</v>
      </c>
      <c r="B128" s="3">
        <v>6</v>
      </c>
      <c r="C128" s="3">
        <v>11</v>
      </c>
      <c r="D128" s="3">
        <v>127</v>
      </c>
      <c r="E128" s="3">
        <v>163000</v>
      </c>
      <c r="F128" s="2" t="s">
        <v>21</v>
      </c>
      <c r="G128" s="4" t="s">
        <v>151</v>
      </c>
      <c r="H128" s="3">
        <v>2021</v>
      </c>
      <c r="I128" s="3">
        <v>37175</v>
      </c>
      <c r="J128" s="2" t="s">
        <v>304</v>
      </c>
      <c r="K128" s="10">
        <f>HYPERLINK("http://publicreports.dpb.virginia.gov/rdPage.aspx?rdReport=OB_DocView&amp;Param1="&amp;Tbl_COVID_BEX_By_AdjustmentDetailed[[#This Row],[WorkItem ID]],Tbl_COVID_BEX_By_AdjustmentDetailed[[#This Row],[Adj ID]])</f>
        <v>37175</v>
      </c>
      <c r="L128" s="4" t="s">
        <v>267</v>
      </c>
      <c r="M128" s="3" t="s">
        <v>12</v>
      </c>
      <c r="N128" s="4" t="s">
        <v>15</v>
      </c>
      <c r="O128" s="4" t="s">
        <v>137</v>
      </c>
      <c r="P128" s="3">
        <v>776</v>
      </c>
      <c r="Q128" s="2" t="s">
        <v>22</v>
      </c>
      <c r="R128" s="4" t="s">
        <v>152</v>
      </c>
      <c r="S128" s="2"/>
      <c r="T128" s="2"/>
      <c r="U128" s="3">
        <v>77604</v>
      </c>
      <c r="V128" s="2" t="s">
        <v>23</v>
      </c>
      <c r="W128" s="4" t="s">
        <v>153</v>
      </c>
      <c r="X128" s="3" t="s">
        <v>149</v>
      </c>
      <c r="Y128" s="2" t="s">
        <v>65</v>
      </c>
      <c r="Z128" s="2" t="b">
        <v>1</v>
      </c>
      <c r="AA128" s="4" t="s">
        <v>150</v>
      </c>
      <c r="AB128" s="6">
        <v>-104893.4</v>
      </c>
    </row>
    <row r="129" spans="1:28" ht="43.5" x14ac:dyDescent="0.35">
      <c r="A129" s="4" t="s">
        <v>133</v>
      </c>
      <c r="B129" s="3">
        <v>6</v>
      </c>
      <c r="C129" s="3">
        <v>11</v>
      </c>
      <c r="D129" s="3">
        <v>127</v>
      </c>
      <c r="E129" s="3">
        <v>163000</v>
      </c>
      <c r="F129" s="2" t="s">
        <v>21</v>
      </c>
      <c r="G129" s="4" t="s">
        <v>151</v>
      </c>
      <c r="H129" s="3">
        <v>2021</v>
      </c>
      <c r="I129" s="3">
        <v>37260</v>
      </c>
      <c r="J129" s="2" t="s">
        <v>303</v>
      </c>
      <c r="K129" s="10">
        <f>HYPERLINK("http://publicreports.dpb.virginia.gov/rdPage.aspx?rdReport=OB_DocView&amp;Param1="&amp;Tbl_COVID_BEX_By_AdjustmentDetailed[[#This Row],[WorkItem ID]],Tbl_COVID_BEX_By_AdjustmentDetailed[[#This Row],[Adj ID]])</f>
        <v>37260</v>
      </c>
      <c r="L129" s="4" t="s">
        <v>266</v>
      </c>
      <c r="M129" s="3" t="s">
        <v>12</v>
      </c>
      <c r="N129" s="4" t="s">
        <v>17</v>
      </c>
      <c r="O129" s="4" t="s">
        <v>136</v>
      </c>
      <c r="P129" s="3">
        <v>776</v>
      </c>
      <c r="Q129" s="2" t="s">
        <v>22</v>
      </c>
      <c r="R129" s="4" t="s">
        <v>152</v>
      </c>
      <c r="S129" s="2"/>
      <c r="T129" s="2"/>
      <c r="U129" s="3">
        <v>77604</v>
      </c>
      <c r="V129" s="2" t="s">
        <v>23</v>
      </c>
      <c r="W129" s="4" t="s">
        <v>153</v>
      </c>
      <c r="X129" s="3" t="s">
        <v>149</v>
      </c>
      <c r="Y129" s="2" t="s">
        <v>65</v>
      </c>
      <c r="Z129" s="2" t="b">
        <v>1</v>
      </c>
      <c r="AA129" s="4" t="s">
        <v>150</v>
      </c>
      <c r="AB129" s="6">
        <v>6757520.4100000001</v>
      </c>
    </row>
    <row r="130" spans="1:28" ht="43.5" x14ac:dyDescent="0.35">
      <c r="A130" s="4" t="s">
        <v>133</v>
      </c>
      <c r="B130" s="3">
        <v>6</v>
      </c>
      <c r="C130" s="3">
        <v>11</v>
      </c>
      <c r="D130" s="3">
        <v>127</v>
      </c>
      <c r="E130" s="3">
        <v>163000</v>
      </c>
      <c r="F130" s="2" t="s">
        <v>21</v>
      </c>
      <c r="G130" s="4" t="s">
        <v>151</v>
      </c>
      <c r="H130" s="3">
        <v>2021</v>
      </c>
      <c r="I130" s="3">
        <v>37323</v>
      </c>
      <c r="J130" s="2" t="s">
        <v>530</v>
      </c>
      <c r="K130" s="10">
        <f>HYPERLINK("http://publicreports.dpb.virginia.gov/rdPage.aspx?rdReport=OB_DocView&amp;Param1="&amp;Tbl_COVID_BEX_By_AdjustmentDetailed[[#This Row],[WorkItem ID]],Tbl_COVID_BEX_By_AdjustmentDetailed[[#This Row],[Adj ID]])</f>
        <v>37323</v>
      </c>
      <c r="L130" s="4" t="s">
        <v>495</v>
      </c>
      <c r="M130" s="3" t="s">
        <v>12</v>
      </c>
      <c r="N130" s="4" t="s">
        <v>17</v>
      </c>
      <c r="O130" s="4" t="s">
        <v>136</v>
      </c>
      <c r="P130" s="3">
        <v>776</v>
      </c>
      <c r="Q130" s="2" t="s">
        <v>22</v>
      </c>
      <c r="R130" s="4" t="s">
        <v>152</v>
      </c>
      <c r="S130" s="2"/>
      <c r="T130" s="2"/>
      <c r="U130" s="3">
        <v>77604</v>
      </c>
      <c r="V130" s="2" t="s">
        <v>23</v>
      </c>
      <c r="W130" s="4" t="s">
        <v>153</v>
      </c>
      <c r="X130" s="3" t="s">
        <v>149</v>
      </c>
      <c r="Y130" s="2" t="s">
        <v>65</v>
      </c>
      <c r="Z130" s="2" t="b">
        <v>1</v>
      </c>
      <c r="AA130" s="4" t="s">
        <v>150</v>
      </c>
      <c r="AB130" s="6">
        <v>2000000</v>
      </c>
    </row>
    <row r="131" spans="1:28" ht="43.5" x14ac:dyDescent="0.35">
      <c r="A131" s="4" t="s">
        <v>133</v>
      </c>
      <c r="B131" s="3">
        <v>6</v>
      </c>
      <c r="C131" s="3">
        <v>11</v>
      </c>
      <c r="D131" s="3">
        <v>127</v>
      </c>
      <c r="E131" s="3">
        <v>163000</v>
      </c>
      <c r="F131" s="2" t="s">
        <v>21</v>
      </c>
      <c r="G131" s="4" t="s">
        <v>151</v>
      </c>
      <c r="H131" s="3">
        <v>2021</v>
      </c>
      <c r="I131" s="3">
        <v>37354</v>
      </c>
      <c r="J131" s="2" t="s">
        <v>529</v>
      </c>
      <c r="K131" s="10">
        <f>HYPERLINK("http://publicreports.dpb.virginia.gov/rdPage.aspx?rdReport=OB_DocView&amp;Param1="&amp;Tbl_COVID_BEX_By_AdjustmentDetailed[[#This Row],[WorkItem ID]],Tbl_COVID_BEX_By_AdjustmentDetailed[[#This Row],[Adj ID]])</f>
        <v>37354</v>
      </c>
      <c r="L131" s="4" t="s">
        <v>494</v>
      </c>
      <c r="M131" s="3" t="s">
        <v>12</v>
      </c>
      <c r="N131" s="4" t="s">
        <v>17</v>
      </c>
      <c r="O131" s="4" t="s">
        <v>136</v>
      </c>
      <c r="P131" s="3">
        <v>776</v>
      </c>
      <c r="Q131" s="2" t="s">
        <v>22</v>
      </c>
      <c r="R131" s="4" t="s">
        <v>152</v>
      </c>
      <c r="S131" s="2"/>
      <c r="T131" s="2"/>
      <c r="U131" s="3">
        <v>77604</v>
      </c>
      <c r="V131" s="2" t="s">
        <v>23</v>
      </c>
      <c r="W131" s="4" t="s">
        <v>153</v>
      </c>
      <c r="X131" s="3" t="s">
        <v>149</v>
      </c>
      <c r="Y131" s="2" t="s">
        <v>65</v>
      </c>
      <c r="Z131" s="2" t="b">
        <v>1</v>
      </c>
      <c r="AA131" s="4" t="s">
        <v>150</v>
      </c>
      <c r="AB131" s="6">
        <v>3652452.4499999997</v>
      </c>
    </row>
    <row r="132" spans="1:28" ht="58" x14ac:dyDescent="0.35">
      <c r="A132" s="4" t="s">
        <v>482</v>
      </c>
      <c r="B132" s="3">
        <v>9</v>
      </c>
      <c r="C132" s="3">
        <v>13</v>
      </c>
      <c r="D132" s="3">
        <v>505</v>
      </c>
      <c r="E132" s="3">
        <v>180000</v>
      </c>
      <c r="F132" s="2" t="s">
        <v>98</v>
      </c>
      <c r="G132" s="4" t="s">
        <v>483</v>
      </c>
      <c r="H132" s="3">
        <v>2021</v>
      </c>
      <c r="I132" s="3">
        <v>36560</v>
      </c>
      <c r="J132" s="2" t="s">
        <v>211</v>
      </c>
      <c r="K132" s="10">
        <f>HYPERLINK("http://publicreports.dpb.virginia.gov/rdPage.aspx?rdReport=OB_DocView&amp;Param1="&amp;Tbl_COVID_BEX_By_AdjustmentDetailed[[#This Row],[WorkItem ID]],Tbl_COVID_BEX_By_AdjustmentDetailed[[#This Row],[Adj ID]])</f>
        <v>36560</v>
      </c>
      <c r="L132" s="4" t="s">
        <v>210</v>
      </c>
      <c r="M132" s="3" t="s">
        <v>12</v>
      </c>
      <c r="N132" s="4" t="s">
        <v>17</v>
      </c>
      <c r="O132" s="4" t="s">
        <v>136</v>
      </c>
      <c r="P132" s="3">
        <v>609</v>
      </c>
      <c r="Q132" s="2" t="s">
        <v>99</v>
      </c>
      <c r="R132" s="4" t="s">
        <v>484</v>
      </c>
      <c r="S132" s="2"/>
      <c r="T132" s="2"/>
      <c r="U132" s="3">
        <v>60901</v>
      </c>
      <c r="V132" s="2" t="s">
        <v>100</v>
      </c>
      <c r="W132" s="4" t="s">
        <v>485</v>
      </c>
      <c r="X132" s="3" t="s">
        <v>486</v>
      </c>
      <c r="Y132" s="2" t="s">
        <v>101</v>
      </c>
      <c r="Z132" s="2" t="b">
        <v>1</v>
      </c>
      <c r="AA132" s="4" t="s">
        <v>487</v>
      </c>
      <c r="AB132" s="6">
        <v>32247880</v>
      </c>
    </row>
    <row r="133" spans="1:28" ht="43.5" x14ac:dyDescent="0.35">
      <c r="A133" s="4" t="s">
        <v>488</v>
      </c>
      <c r="B133" s="3">
        <v>20</v>
      </c>
      <c r="C133" s="3">
        <v>14</v>
      </c>
      <c r="D133" s="3">
        <v>123</v>
      </c>
      <c r="E133" s="3">
        <v>183510</v>
      </c>
      <c r="F133" s="2" t="s">
        <v>19</v>
      </c>
      <c r="G133" s="4" t="s">
        <v>489</v>
      </c>
      <c r="H133" s="3">
        <v>2021</v>
      </c>
      <c r="I133" s="3">
        <v>37183</v>
      </c>
      <c r="J133" s="2" t="s">
        <v>302</v>
      </c>
      <c r="K133" s="10">
        <f>HYPERLINK("http://publicreports.dpb.virginia.gov/rdPage.aspx?rdReport=OB_DocView&amp;Param1="&amp;Tbl_COVID_BEX_By_AdjustmentDetailed[[#This Row],[WorkItem ID]],Tbl_COVID_BEX_By_AdjustmentDetailed[[#This Row],[Adj ID]])</f>
        <v>37183</v>
      </c>
      <c r="L133" s="4" t="s">
        <v>263</v>
      </c>
      <c r="M133" s="3" t="s">
        <v>12</v>
      </c>
      <c r="N133" s="4" t="s">
        <v>15</v>
      </c>
      <c r="O133" s="4" t="s">
        <v>137</v>
      </c>
      <c r="P133" s="3">
        <v>721</v>
      </c>
      <c r="Q133" s="2" t="s">
        <v>264</v>
      </c>
      <c r="R133" s="4" t="s">
        <v>490</v>
      </c>
      <c r="S133" s="2"/>
      <c r="T133" s="2"/>
      <c r="U133" s="3">
        <v>72101</v>
      </c>
      <c r="V133" s="2" t="s">
        <v>265</v>
      </c>
      <c r="W133" s="4" t="s">
        <v>491</v>
      </c>
      <c r="X133" s="3" t="s">
        <v>149</v>
      </c>
      <c r="Y133" s="2" t="s">
        <v>65</v>
      </c>
      <c r="Z133" s="2" t="b">
        <v>1</v>
      </c>
      <c r="AA133" s="4" t="s">
        <v>150</v>
      </c>
      <c r="AB133" s="6">
        <v>104893.4</v>
      </c>
    </row>
    <row r="134" spans="1:28" x14ac:dyDescent="0.35">
      <c r="A134" s="4" t="s">
        <v>170</v>
      </c>
      <c r="B134" s="3"/>
      <c r="C134" s="3"/>
      <c r="D134" s="3"/>
      <c r="E134" s="3"/>
      <c r="F134" s="2"/>
      <c r="G134" s="4"/>
      <c r="H134" s="3"/>
      <c r="I134" s="3"/>
      <c r="J134" s="2"/>
      <c r="K134" s="10"/>
      <c r="L134" s="4"/>
      <c r="M134" s="3"/>
      <c r="N134" s="4"/>
      <c r="O134" s="4"/>
      <c r="P134" s="3"/>
      <c r="Q134" s="2"/>
      <c r="R134" s="4"/>
      <c r="S134" s="2"/>
      <c r="T134" s="2"/>
      <c r="U134" s="3"/>
      <c r="V134" s="2"/>
      <c r="W134" s="4"/>
      <c r="X134" s="3"/>
      <c r="Y134" s="2"/>
      <c r="Z134" s="2"/>
      <c r="AA134" s="4"/>
      <c r="AB134" s="6">
        <f>SUBTOTAL(109,Tbl_COVID_BEX_By_AdjustmentDetailed[Appropriated Amount])</f>
        <v>4871995218.96</v>
      </c>
    </row>
    <row r="136" spans="1:28" x14ac:dyDescent="0.35">
      <c r="AA136" s="13" t="s">
        <v>673</v>
      </c>
      <c r="AB136" s="16">
        <f>SUMIFS(Tbl_COVID_BEX_By_AdjustmentDetailed[Appropriated Amount],Tbl_COVID_BEX_By_AdjustmentDetailed[Fund Detail Code],"10110")+SUMIFS(Tbl_COVID_BEX_By_AdjustmentDetailed[Appropriated Amount],Tbl_COVID_BEX_By_AdjustmentDetailed[Fund Detail Code],"03420")</f>
        <v>1035044435.7100002</v>
      </c>
    </row>
    <row r="137" spans="1:28" x14ac:dyDescent="0.35">
      <c r="W137" s="15"/>
      <c r="AA137" s="14" t="s">
        <v>674</v>
      </c>
      <c r="AB137" s="17">
        <f>SUM(Tbl_COVID_BEX_By_AdjustmentDetailed[Appropriated Amount])-AB136</f>
        <v>3836950783.25</v>
      </c>
    </row>
    <row r="138" spans="1:28" x14ac:dyDescent="0.35">
      <c r="AB138" s="16">
        <f>AB136+AB137</f>
        <v>4871995218.96</v>
      </c>
    </row>
    <row r="139" spans="1:28" ht="15" x14ac:dyDescent="0.35">
      <c r="A139" s="22" t="s">
        <v>683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</row>
    <row r="140" spans="1:28" x14ac:dyDescent="0.35">
      <c r="A140" s="23" t="s">
        <v>680</v>
      </c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  <row r="142" spans="1:28" ht="28.5" customHeight="1" x14ac:dyDescent="0.35">
      <c r="A142" s="21" t="s">
        <v>684</v>
      </c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</sheetData>
  <mergeCells count="3">
    <mergeCell ref="A142:AB142"/>
    <mergeCell ref="A139:AB139"/>
    <mergeCell ref="A140:AB140"/>
  </mergeCells>
  <conditionalFormatting sqref="A4:AB133">
    <cfRule type="expression" dxfId="59" priority="1">
      <formula>$X4="10110"</formula>
    </cfRule>
    <cfRule type="expression" dxfId="58" priority="2">
      <formula>$X4="03420"</formula>
    </cfRule>
  </conditionalFormatting>
  <hyperlinks>
    <hyperlink ref="A140" r:id="rId1" display="           https://dpb.virginia.gov/forms/forms.cfm?search=Report%20on%20COVID-19%20Appropriation%20Actions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f b 7 7 a d 3 - 5 1 f 2 - 4 7 3 5 - a e 7 3 - a 0 f a 5 d 0 a 8 b 1 f "   x m l n s = " h t t p : / / s c h e m a s . m i c r o s o f t . c o m / D a t a M a s h u p " > A A A A A B Y D A A B Q S w M E F A A C A A g A 2 3 N F U d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D b c 0 V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3 N F U S i K R 7 g O A A A A E Q A A A B M A H A B G b 3 J t d W x h c y 9 T Z W N 0 a W 9 u M S 5 t I K I Y A C i g F A A A A A A A A A A A A A A A A A A A A A A A A A A A A C t O T S 7 J z M 9 T C I b Q h t Y A U E s B A i 0 A F A A C A A g A 2 3 N F U d H d V o y m A A A A + A A A A B I A A A A A A A A A A A A A A A A A A A A A A E N v b m Z p Z y 9 Q Y W N r Y W d l L n h t b F B L A Q I t A B Q A A g A I A N t z R V E P y u m r p A A A A O k A A A A T A A A A A A A A A A A A A A A A A P I A A A B b Q 2 9 u d G V u d F 9 U e X B l c 1 0 u e G 1 s U E s B A i 0 A F A A C A A g A 2 3 N F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q 4 / F 7 f f e V O v n E W M n M m 0 Z Y A A A A A A g A A A A A A A 2 Y A A M A A A A A Q A A A A B b W S 6 j v n T x F W / R S 7 V o S Q 9 Q A A A A A E g A A A o A A A A B A A A A D 7 g b K u o t j G P 9 H G 3 M m o s W / T U A A A A B 1 P c Q z z 1 9 3 t c r g b K P D A 0 0 S c q L G Q Y L N K A 8 B z l 6 e d U p T 8 8 B J Q Z Z K t k x 1 1 s x f M i p X 8 U H Q E v p d / N q J s K m T 6 s j i f m A 0 k i s m P 8 a 0 s k O i T P m 0 S i z m b F A A A A A L k Q q c g y R I z G q 6 2 F R 4 B t d 3 Y v f j c < / D a t a M a s h u p > 
</file>

<file path=customXml/itemProps1.xml><?xml version="1.0" encoding="utf-8"?>
<ds:datastoreItem xmlns:ds="http://schemas.openxmlformats.org/officeDocument/2006/customXml" ds:itemID="{0E22D686-955C-4814-817B-0A60292154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COVID_Approp_Summary</vt:lpstr>
      <vt:lpstr>COVID_Approp_ByProgSvcArea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2020-08-11T12:33:06Z</cp:lastPrinted>
  <dcterms:created xsi:type="dcterms:W3CDTF">2020-07-31T13:05:38Z</dcterms:created>
  <dcterms:modified xsi:type="dcterms:W3CDTF">2020-10-14T19:41:50Z</dcterms:modified>
</cp:coreProperties>
</file>